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9595E63F-4B39-4486-A206-2C9D5A0C44B9}" xr6:coauthVersionLast="47" xr6:coauthVersionMax="47" xr10:uidLastSave="{00000000-0000-0000-0000-000000000000}"/>
  <bookViews>
    <workbookView xWindow="14535" yWindow="150" windowWidth="24015" windowHeight="14595" tabRatio="749" firstSheet="4" activeTab="4"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3" r:id="rId11"/>
    <sheet name="8. Общие сведения" sheetId="1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эфф'!$A$1:$AR$96</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I27" i="13" l="1"/>
  <c r="H27" i="13"/>
  <c r="G27" i="13"/>
  <c r="F27" i="13"/>
  <c r="E27" i="13"/>
  <c r="D27" i="13"/>
  <c r="L27" i="13"/>
  <c r="K27" i="13"/>
  <c r="J27" i="13"/>
  <c r="C44" i="9"/>
  <c r="AB68" i="10"/>
  <c r="C68" i="10" s="1"/>
  <c r="E68" i="10" s="1"/>
  <c r="F68" i="10" s="1"/>
  <c r="AB67" i="10"/>
  <c r="C67" i="10" s="1"/>
  <c r="E67" i="10" s="1"/>
  <c r="F67" i="10" s="1"/>
  <c r="AB66" i="10"/>
  <c r="C66" i="10" s="1"/>
  <c r="E66" i="10" s="1"/>
  <c r="F66" i="10" s="1"/>
  <c r="AB65" i="10"/>
  <c r="C65" i="10"/>
  <c r="E65" i="10" s="1"/>
  <c r="F65" i="10" s="1"/>
  <c r="AB64" i="10"/>
  <c r="C64" i="10" s="1"/>
  <c r="E64" i="10" s="1"/>
  <c r="F64" i="10" s="1"/>
  <c r="AB63" i="10"/>
  <c r="C63" i="10"/>
  <c r="E63" i="10" s="1"/>
  <c r="F63" i="10" s="1"/>
  <c r="C61" i="10"/>
  <c r="E61" i="10" s="1"/>
  <c r="F61" i="10" s="1"/>
  <c r="X59" i="10"/>
  <c r="T59" i="10"/>
  <c r="P59" i="10"/>
  <c r="X57" i="10"/>
  <c r="T57" i="10"/>
  <c r="P57" i="10"/>
  <c r="L57" i="10"/>
  <c r="H57" i="10"/>
  <c r="AB57" i="10" s="1"/>
  <c r="C57" i="10" s="1"/>
  <c r="E57" i="10" s="1"/>
  <c r="F57" i="10" s="1"/>
  <c r="H56" i="10"/>
  <c r="X55" i="10"/>
  <c r="T55" i="10"/>
  <c r="P55" i="10"/>
  <c r="AB55" i="10" s="1"/>
  <c r="C55" i="10" s="1"/>
  <c r="E55" i="10" s="1"/>
  <c r="F55" i="10" s="1"/>
  <c r="L55" i="10"/>
  <c r="H55" i="10"/>
  <c r="AB54" i="10"/>
  <c r="C54" i="10" s="1"/>
  <c r="E54" i="10" s="1"/>
  <c r="F54" i="10" s="1"/>
  <c r="X60" i="10"/>
  <c r="T60" i="10"/>
  <c r="P60" i="10"/>
  <c r="L60" i="10"/>
  <c r="H60" i="10"/>
  <c r="AB51" i="10"/>
  <c r="C51" i="10" s="1"/>
  <c r="E51" i="10" s="1"/>
  <c r="F51" i="10" s="1"/>
  <c r="L59" i="10"/>
  <c r="H59" i="10"/>
  <c r="AB59" i="10" s="1"/>
  <c r="C59" i="10" s="1"/>
  <c r="E59" i="10" s="1"/>
  <c r="F59" i="10" s="1"/>
  <c r="AB50" i="10"/>
  <c r="C50" i="10" s="1"/>
  <c r="E50" i="10" s="1"/>
  <c r="F50" i="10" s="1"/>
  <c r="X58" i="10"/>
  <c r="T58" i="10"/>
  <c r="AB49" i="10"/>
  <c r="C49" i="10" s="1"/>
  <c r="E49" i="10" s="1"/>
  <c r="F49" i="10" s="1"/>
  <c r="P58" i="10"/>
  <c r="L58" i="10"/>
  <c r="AB48" i="10"/>
  <c r="C48" i="10" s="1"/>
  <c r="E48" i="10" s="1"/>
  <c r="F48" i="10" s="1"/>
  <c r="AB47" i="10"/>
  <c r="C47" i="10" s="1"/>
  <c r="E47" i="10" s="1"/>
  <c r="F47" i="10" s="1"/>
  <c r="X56" i="10"/>
  <c r="T56" i="10"/>
  <c r="P56" i="10"/>
  <c r="AB46" i="10"/>
  <c r="C46" i="10" s="1"/>
  <c r="E46" i="10" s="1"/>
  <c r="F46" i="10" s="1"/>
  <c r="AB45" i="10"/>
  <c r="C45" i="10"/>
  <c r="E45" i="10" s="1"/>
  <c r="F45" i="10" s="1"/>
  <c r="AB43" i="10"/>
  <c r="C43" i="10" s="1"/>
  <c r="E43" i="10" s="1"/>
  <c r="F43" i="10" s="1"/>
  <c r="AB42" i="10"/>
  <c r="C42" i="10" s="1"/>
  <c r="E42" i="10" s="1"/>
  <c r="F42" i="10" s="1"/>
  <c r="AB41" i="10"/>
  <c r="C41" i="10" s="1"/>
  <c r="E41" i="10" s="1"/>
  <c r="F41" i="10" s="1"/>
  <c r="AB40" i="10"/>
  <c r="C40" i="10" s="1"/>
  <c r="E40" i="10" s="1"/>
  <c r="F40" i="10" s="1"/>
  <c r="AB39" i="10"/>
  <c r="C39" i="10" s="1"/>
  <c r="E39" i="10" s="1"/>
  <c r="F39" i="10" s="1"/>
  <c r="AB38" i="10"/>
  <c r="C38" i="10"/>
  <c r="E38" i="10" s="1"/>
  <c r="F38" i="10" s="1"/>
  <c r="AB37" i="10"/>
  <c r="C37" i="10" s="1"/>
  <c r="E37" i="10" s="1"/>
  <c r="F37" i="10" s="1"/>
  <c r="AB36" i="10"/>
  <c r="C36" i="10"/>
  <c r="E36" i="10" s="1"/>
  <c r="F36" i="10" s="1"/>
  <c r="G31" i="10"/>
  <c r="AB29" i="10"/>
  <c r="G24" i="10"/>
  <c r="AB28" i="10"/>
  <c r="E28" i="10"/>
  <c r="X24" i="10"/>
  <c r="T24" i="10"/>
  <c r="AB27" i="10"/>
  <c r="AB26" i="10"/>
  <c r="AB25" i="10"/>
  <c r="P24" i="10"/>
  <c r="L24" i="10"/>
  <c r="AD27" i="13"/>
  <c r="B21" i="12"/>
  <c r="D35" i="9"/>
  <c r="D31" i="9"/>
  <c r="AB27" i="13"/>
  <c r="R27" i="13"/>
  <c r="P27" i="13"/>
  <c r="AD26" i="13"/>
  <c r="AB26" i="13"/>
  <c r="P26" i="13"/>
  <c r="R26" i="13" s="1"/>
  <c r="F25" i="13"/>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AB24" i="10" l="1"/>
  <c r="C48" i="1" s="1"/>
  <c r="X32" i="10"/>
  <c r="AB60" i="10"/>
  <c r="C60" i="10" s="1"/>
  <c r="E60" i="10" s="1"/>
  <c r="F60" i="10" s="1"/>
  <c r="H24" i="10"/>
  <c r="H58" i="10"/>
  <c r="AB58" i="10" s="1"/>
  <c r="C58" i="10" s="1"/>
  <c r="E58" i="10" s="1"/>
  <c r="F58" i="10" s="1"/>
  <c r="C30" i="10"/>
  <c r="AB52" i="10"/>
  <c r="C52" i="10" s="1"/>
  <c r="E52" i="10" s="1"/>
  <c r="F52" i="10" s="1"/>
  <c r="L56" i="10"/>
  <c r="AB56" i="10" s="1"/>
  <c r="C56" i="10" s="1"/>
  <c r="E56" i="10" s="1"/>
  <c r="F56" i="10" s="1"/>
  <c r="E29" i="10"/>
  <c r="B53" i="12"/>
  <c r="B55" i="12"/>
  <c r="B39" i="12"/>
  <c r="D32" i="9"/>
  <c r="D39" i="9"/>
  <c r="X34" i="10" l="1"/>
  <c r="E32" i="10"/>
  <c r="F32" i="10" s="1"/>
  <c r="P32" i="10"/>
  <c r="H32" i="10"/>
  <c r="T31" i="10"/>
  <c r="T34" i="10"/>
  <c r="P34" i="10"/>
  <c r="X31" i="10"/>
  <c r="H34" i="10"/>
  <c r="H33" i="10"/>
  <c r="C24" i="10"/>
  <c r="E33" i="10"/>
  <c r="T32" i="10"/>
  <c r="H31" i="10"/>
  <c r="P33" i="10"/>
  <c r="X33" i="10"/>
  <c r="T33" i="10"/>
  <c r="E31" i="10"/>
  <c r="F31" i="10" s="1"/>
  <c r="L31" i="10" s="1"/>
  <c r="P31" i="10"/>
  <c r="B54" i="12"/>
  <c r="B52" i="12"/>
  <c r="B34" i="12"/>
  <c r="B29" i="12"/>
  <c r="B30" i="12" s="1"/>
  <c r="B49" i="12"/>
  <c r="B51" i="12" s="1"/>
  <c r="F24" i="10" l="1"/>
  <c r="E24" i="10"/>
  <c r="AB31" i="10"/>
  <c r="L32" i="10"/>
  <c r="AB32" i="10" s="1"/>
  <c r="F33" i="10"/>
  <c r="L33" i="10" s="1"/>
  <c r="AB33" i="10" s="1"/>
  <c r="E34" i="10"/>
  <c r="F34" i="10" s="1"/>
  <c r="L34" i="10" s="1"/>
  <c r="AB34" i="10" s="1"/>
  <c r="AB30" i="10" l="1"/>
  <c r="C49" i="1" s="1"/>
</calcChain>
</file>

<file path=xl/sharedStrings.xml><?xml version="1.0" encoding="utf-8"?>
<sst xmlns="http://schemas.openxmlformats.org/spreadsheetml/2006/main" count="2094" uniqueCount="633">
  <si>
    <t>к приказу Минэнерго России</t>
  </si>
  <si>
    <r>
      <rPr>
        <b/>
        <sz val="12"/>
        <rFont val="Times New Roman"/>
        <family val="1"/>
        <charset val="204"/>
      </rP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</si>
  <si>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Паспорт инвестиционного проекта </t>
  </si>
  <si>
    <t>АО "ССК"</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</si>
  <si>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</si>
  <si>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</si>
  <si>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</si>
  <si>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</si>
  <si>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</si>
  <si>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</si>
  <si>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</si>
  <si>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</si>
  <si>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</si>
  <si>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</si>
  <si>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</si>
  <si>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</si>
  <si>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</si>
  <si>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АО "ССК" - Ставропольские электрические сети</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</si>
  <si>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</si>
  <si>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</si>
  <si>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</si>
  <si>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</si>
  <si>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</si>
  <si>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</si>
  <si>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</si>
  <si>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</si>
  <si>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</si>
  <si>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</si>
  <si>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</si>
  <si>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</si>
  <si>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</si>
  <si>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</si>
  <si>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</si>
  <si>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</si>
  <si>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</si>
  <si>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</si>
  <si>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</si>
  <si>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</si>
  <si>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</si>
  <si>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</si>
  <si>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</si>
  <si>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</si>
  <si>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</si>
  <si>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</si>
  <si>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</si>
  <si>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</si>
  <si>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</si>
  <si>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</si>
  <si>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</si>
  <si>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</si>
  <si>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</si>
  <si>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</si>
  <si>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</si>
  <si>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</si>
  <si>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</si>
  <si>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</si>
  <si>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</si>
  <si>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</si>
  <si>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</si>
  <si>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</si>
  <si>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</si>
  <si>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</si>
  <si>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</si>
  <si>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Приложение  № _____</t>
  </si>
  <si>
    <t>от «__» _____ 201_ г. №___</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</si>
  <si>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</si>
  <si>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</si>
  <si>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</si>
  <si>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</si>
  <si>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</si>
  <si>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</si>
  <si>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</si>
  <si>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</si>
  <si>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</si>
  <si>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</si>
  <si>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</si>
  <si>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</si>
  <si>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</si>
  <si>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</si>
  <si>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</si>
  <si>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</si>
  <si>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</si>
  <si>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</si>
  <si>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</si>
  <si>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</si>
  <si>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</si>
  <si>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</si>
  <si>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</si>
  <si>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</si>
  <si>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</si>
  <si>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</si>
  <si>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</si>
  <si>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</si>
  <si>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</si>
  <si>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</si>
  <si>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</si>
  <si>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</si>
  <si>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</si>
  <si>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</si>
  <si>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</si>
  <si>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</si>
  <si>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</si>
  <si>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</si>
  <si>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</si>
  <si>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</si>
  <si>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</si>
  <si>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</si>
  <si>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</si>
  <si>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</si>
  <si>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</si>
  <si>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</si>
  <si>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</si>
  <si>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</si>
  <si>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</si>
  <si>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</si>
  <si>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</si>
  <si>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Год раскрытия информации: 2025 год</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</si>
  <si>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</si>
  <si>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</si>
  <si>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</si>
  <si>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</si>
  <si>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</si>
  <si>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</si>
  <si>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</si>
  <si>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</si>
  <si>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</si>
  <si>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</si>
  <si>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</si>
  <si>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</si>
  <si>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</si>
  <si>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</si>
  <si>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КЛ-0,4 кВ от ТП-224 до д.7 по бульвару Ленина</t>
  </si>
  <si>
    <t>1998</t>
  </si>
  <si>
    <t>АСБу-1 3х120+1х35</t>
  </si>
  <si>
    <t>КЛ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</si>
  <si>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</si>
  <si>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</si>
  <si>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</si>
  <si>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</si>
  <si>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</si>
  <si>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</si>
  <si>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этапность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</si>
  <si>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</si>
  <si>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</si>
  <si>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</si>
  <si>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</si>
  <si>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</si>
  <si>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</si>
  <si>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</si>
  <si>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</si>
  <si>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</si>
  <si>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</si>
  <si>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</si>
  <si>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</si>
  <si>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</si>
  <si>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</si>
  <si>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</si>
  <si>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</si>
  <si>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</si>
  <si>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</si>
  <si>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</si>
  <si>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</si>
  <si>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rPr>
      <t>ИП</t>
    </r>
    <r>
      <rPr>
        <b/>
        <sz val="11"/>
        <color rgb="FF000000"/>
        <rFont val="Calibri"/>
        <family val="2"/>
        <charset val="204"/>
      </rPr>
      <t xml:space="preserve">)
</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</si>
  <si>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</si>
  <si>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</si>
  <si>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</si>
  <si>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</si>
  <si>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</si>
  <si>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Ti·Pi</t>
    </r>
  </si>
  <si>
    <r>
      <rPr>
        <b/>
        <sz val="11"/>
        <color rgb="FF000000"/>
        <rFont val="Symbol"/>
        <family val="1"/>
        <charset val="2"/>
      </rPr>
      <t>D</t>
    </r>
    <r>
      <rPr>
        <b/>
        <sz val="11"/>
        <color rgb="FF000000"/>
        <rFont val="Calibri"/>
        <family val="2"/>
        <charset val="204"/>
      </rPr>
      <t>Пsaidi</t>
    </r>
  </si>
  <si>
    <r>
      <rPr>
        <b/>
        <sz val="11"/>
        <color rgb="FF000000"/>
        <rFont val="Symbol"/>
        <family val="1"/>
        <charset val="2"/>
      </rPr>
      <t>D</t>
    </r>
    <r>
      <rPr>
        <b/>
        <sz val="11"/>
        <color rgb="FF000000"/>
        <rFont val="Calibri"/>
        <family val="2"/>
        <charset val="204"/>
      </rPr>
      <t>Пsaifi</t>
    </r>
  </si>
  <si>
    <r>
      <rPr>
        <b/>
        <sz val="11"/>
        <color rgb="FF000000"/>
        <rFont val="Symbol"/>
        <family val="1"/>
        <charset val="2"/>
      </rPr>
      <t>D</t>
    </r>
    <r>
      <rPr>
        <b/>
        <sz val="11"/>
        <color rgb="FF000000"/>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</si>
  <si>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</si>
  <si>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</si>
  <si>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</si>
  <si>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</si>
  <si>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</si>
  <si>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N-1</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</si>
  <si>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</si>
  <si>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</si>
  <si>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Ni/Nt</t>
    </r>
  </si>
  <si>
    <t>Описание причин</t>
  </si>
  <si>
    <t>Год 1</t>
  </si>
  <si>
    <t>Описание</t>
  </si>
  <si>
    <t>год N-1</t>
  </si>
  <si>
    <t>Наименование 1</t>
  </si>
  <si>
    <t>T1</t>
  </si>
  <si>
    <t>N1</t>
  </si>
  <si>
    <t>P1</t>
  </si>
  <si>
    <t>T1·N1</t>
  </si>
  <si>
    <t>T1·P1</t>
  </si>
  <si>
    <t>T1·N1/Nt</t>
  </si>
  <si>
    <r>
      <rPr>
        <sz val="11"/>
        <color rgb="FF000000"/>
        <rFont val="Symbol"/>
        <family val="1"/>
        <charset val="2"/>
      </rPr>
      <t>D</t>
    </r>
    <r>
      <rPr>
        <sz val="11"/>
        <color rgb="FF000000"/>
        <rFont val="Calibri"/>
        <family val="2"/>
        <charset val="204"/>
      </rPr>
      <t>Пsafi1</t>
    </r>
  </si>
  <si>
    <t>Реквизиты акта 1</t>
  </si>
  <si>
    <t>Год 2</t>
  </si>
  <si>
    <t>Наименование 2</t>
  </si>
  <si>
    <t>T2</t>
  </si>
  <si>
    <t>N2</t>
  </si>
  <si>
    <t>P2</t>
  </si>
  <si>
    <t>T2·N2</t>
  </si>
  <si>
    <t>T2·P2</t>
  </si>
  <si>
    <t>T2·N2/Nt</t>
  </si>
  <si>
    <r>
      <rPr>
        <sz val="11"/>
        <color rgb="FF000000"/>
        <rFont val="Symbol"/>
        <family val="1"/>
        <charset val="2"/>
      </rPr>
      <t>D</t>
    </r>
    <r>
      <rPr>
        <sz val="11"/>
        <color rgb="FF000000"/>
        <rFont val="Calibri"/>
        <family val="2"/>
        <charset val="204"/>
      </rPr>
      <t>Пsafi2</t>
    </r>
  </si>
  <si>
    <t>Реквизиты акта 2</t>
  </si>
  <si>
    <t>Наименование 3</t>
  </si>
  <si>
    <t>T3</t>
  </si>
  <si>
    <t>N3</t>
  </si>
  <si>
    <t>P3</t>
  </si>
  <si>
    <t>T3·N3</t>
  </si>
  <si>
    <t>T3·P3</t>
  </si>
  <si>
    <t>T3·N3/Nt</t>
  </si>
  <si>
    <r>
      <rPr>
        <sz val="11"/>
        <color rgb="FF000000"/>
        <rFont val="Symbol"/>
        <family val="1"/>
        <charset val="2"/>
      </rPr>
      <t>D</t>
    </r>
    <r>
      <rPr>
        <sz val="11"/>
        <color rgb="FF000000"/>
        <rFont val="Calibri"/>
        <family val="2"/>
        <charset val="204"/>
      </rPr>
      <t>Пsafi3</t>
    </r>
  </si>
  <si>
    <t>Реквизиты акта 3</t>
  </si>
  <si>
    <t>Наименование 4</t>
  </si>
  <si>
    <t>T4</t>
  </si>
  <si>
    <t>N4</t>
  </si>
  <si>
    <t>P4</t>
  </si>
  <si>
    <t>T4·N4</t>
  </si>
  <si>
    <t>T4·P4</t>
  </si>
  <si>
    <t>T4·N4/Nt</t>
  </si>
  <si>
    <r>
      <rPr>
        <sz val="11"/>
        <color rgb="FF000000"/>
        <rFont val="Symbol"/>
        <family val="1"/>
        <charset val="2"/>
      </rPr>
      <t>D</t>
    </r>
    <r>
      <rPr>
        <sz val="11"/>
        <color rgb="FF000000"/>
        <rFont val="Calibri"/>
        <family val="2"/>
        <charset val="204"/>
      </rPr>
      <t>Пsafi4</t>
    </r>
  </si>
  <si>
    <t>Реквизиты акта 4</t>
  </si>
  <si>
    <t>всего в год (-2), в том числе:</t>
  </si>
  <si>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</si>
  <si>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</si>
  <si>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</si>
  <si>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</si>
  <si>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</si>
  <si>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</si>
  <si>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</si>
  <si>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</si>
  <si>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</si>
  <si>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</si>
  <si>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</si>
  <si>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</si>
  <si>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</si>
  <si>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</si>
  <si>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</si>
  <si>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</si>
  <si>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</si>
  <si>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</si>
  <si>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</si>
  <si>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</si>
  <si>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</si>
  <si>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</si>
  <si>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</si>
  <si>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</si>
  <si>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</si>
  <si>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</si>
  <si>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</si>
  <si>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</si>
  <si>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</si>
  <si>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</si>
  <si>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</si>
  <si>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</si>
  <si>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</si>
  <si>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</si>
  <si>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</si>
  <si>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</si>
  <si>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</si>
  <si>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</si>
  <si>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</si>
  <si>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</si>
  <si>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</si>
  <si>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</si>
  <si>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</si>
  <si>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</si>
  <si>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</si>
  <si>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</si>
  <si>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</si>
  <si>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</si>
  <si>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</si>
  <si>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</si>
  <si>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</si>
  <si>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</si>
  <si>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</si>
  <si>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</si>
  <si>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</si>
  <si>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</si>
  <si>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</si>
  <si>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</si>
  <si>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</si>
  <si>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</si>
  <si>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</si>
  <si>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</si>
  <si>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</si>
  <si>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</si>
  <si>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</si>
  <si>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</si>
  <si>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</si>
  <si>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</si>
  <si>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</si>
  <si>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</si>
  <si>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</si>
  <si>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</si>
  <si>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</si>
  <si>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</si>
  <si>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</si>
  <si>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</si>
  <si>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</si>
  <si>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</si>
  <si>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</si>
  <si>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</si>
  <si>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</si>
  <si>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</si>
  <si>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</si>
  <si>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</si>
  <si>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</si>
  <si>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</si>
  <si>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</si>
  <si>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</si>
  <si>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</si>
  <si>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</si>
  <si>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</si>
  <si>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</si>
  <si>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</si>
  <si>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</si>
  <si>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</si>
  <si>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</si>
  <si>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</si>
  <si>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</si>
  <si>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</si>
  <si>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</si>
  <si>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</si>
  <si>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</si>
  <si>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</si>
  <si>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</si>
  <si>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</si>
  <si>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</si>
  <si>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</si>
  <si>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</si>
  <si>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</si>
  <si>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</si>
  <si>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</si>
  <si>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</si>
  <si>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</si>
  <si>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</si>
  <si>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</si>
  <si>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</si>
  <si>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</si>
  <si>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</si>
  <si>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</si>
  <si>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</si>
  <si>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</si>
  <si>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</si>
  <si>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</si>
  <si>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</si>
  <si>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</si>
  <si>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</si>
  <si>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</si>
  <si>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</si>
  <si>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</si>
  <si>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</si>
  <si>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</si>
  <si>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</si>
  <si>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</si>
  <si>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</si>
  <si>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</si>
  <si>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</si>
  <si>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</si>
  <si>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</si>
  <si>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</si>
  <si>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</si>
  <si>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</si>
  <si>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</si>
  <si>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</si>
  <si>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</si>
  <si>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</si>
  <si>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</si>
  <si>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</si>
  <si>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</si>
  <si>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</si>
  <si>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</si>
  <si>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</si>
  <si>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</si>
  <si>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</si>
  <si>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</si>
  <si>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</si>
  <si>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</si>
  <si>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</si>
  <si>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</si>
  <si>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</si>
  <si>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</si>
  <si>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</si>
  <si>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</si>
  <si>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</si>
  <si>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</si>
  <si>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</si>
  <si>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</si>
  <si>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</si>
  <si>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</si>
  <si>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</si>
  <si>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</si>
  <si>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</si>
  <si>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</si>
  <si>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</si>
  <si>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</si>
  <si>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</si>
  <si>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</si>
  <si>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</si>
  <si>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</si>
  <si>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</si>
  <si>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</si>
  <si>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</si>
  <si>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</si>
  <si>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</si>
  <si>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</si>
  <si>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</si>
  <si>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</si>
  <si>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</si>
  <si>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</si>
  <si>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</si>
  <si>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</si>
  <si>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</si>
  <si>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</si>
  <si>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</si>
  <si>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</si>
  <si>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</si>
  <si>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</si>
  <si>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</si>
  <si>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</si>
  <si>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</si>
  <si>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</si>
  <si>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</si>
  <si>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</si>
  <si>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</si>
  <si>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</si>
  <si>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</si>
  <si>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</si>
  <si>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</si>
  <si>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</si>
  <si>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</si>
  <si>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</si>
  <si>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</si>
  <si>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</si>
  <si>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</si>
  <si>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</si>
  <si>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</si>
  <si>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</si>
  <si>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</si>
  <si>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</si>
  <si>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</si>
  <si>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</si>
  <si>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</si>
  <si>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</si>
  <si>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</si>
  <si>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</si>
  <si>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</si>
  <si>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</si>
  <si>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</si>
  <si>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</si>
  <si>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</si>
  <si>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</si>
  <si>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</si>
  <si>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</si>
  <si>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</si>
  <si>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</si>
  <si>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</si>
  <si>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</si>
  <si>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</si>
  <si>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</si>
  <si>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</si>
  <si>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</si>
  <si>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</si>
  <si>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</si>
  <si>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</si>
  <si>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</si>
  <si>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</si>
  <si>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</si>
  <si>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</si>
  <si>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</si>
  <si>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</si>
  <si>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</si>
  <si>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</si>
  <si>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</si>
  <si>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</si>
  <si>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</si>
  <si>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</si>
  <si>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</si>
  <si>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</si>
  <si>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</si>
  <si>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</si>
  <si>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</si>
  <si>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</si>
  <si>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</si>
  <si>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</si>
  <si>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</si>
  <si>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</si>
  <si>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</si>
  <si>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</si>
  <si>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</si>
  <si>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</si>
  <si>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</si>
  <si>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</si>
  <si>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</si>
  <si>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</si>
  <si>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</si>
  <si>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</si>
  <si>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</si>
  <si>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</si>
  <si>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</si>
  <si>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</si>
  <si>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</si>
  <si>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</si>
  <si>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</si>
  <si>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</si>
  <si>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</si>
  <si>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</si>
  <si>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</si>
  <si>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</si>
  <si>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</si>
  <si>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</si>
  <si>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</si>
  <si>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</si>
  <si>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</si>
  <si>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</si>
  <si>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</si>
  <si>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</si>
  <si>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</si>
  <si>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</si>
  <si>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</si>
  <si>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</si>
  <si>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</si>
  <si>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</si>
  <si>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</si>
  <si>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</si>
  <si>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</si>
  <si>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</si>
  <si>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</si>
  <si>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</si>
  <si>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</si>
  <si>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</si>
  <si>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</si>
  <si>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</si>
  <si>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</si>
  <si>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</si>
  <si>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</si>
  <si>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</si>
  <si>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</si>
  <si>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</si>
  <si>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</si>
  <si>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</si>
  <si>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</si>
  <si>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</si>
  <si>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</si>
  <si>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Р_0068</t>
  </si>
  <si>
    <t>произвести замену КЛ</t>
  </si>
  <si>
    <t>в земле</t>
  </si>
  <si>
    <t>2008</t>
  </si>
  <si>
    <t>1.2.2.1</t>
  </si>
  <si>
    <t>Лист осмотра кабельной линии № б/н от 2024 г.</t>
  </si>
  <si>
    <t xml:space="preserve">           Год раскрытия информации: 2025 год</t>
  </si>
  <si>
    <t>Самарская область.</t>
  </si>
  <si>
    <t>г.Тольятти, Центральный район, квартал №72</t>
  </si>
  <si>
    <t>местного</t>
  </si>
  <si>
    <t>не влияет</t>
  </si>
  <si>
    <t>Реконструкция КЛ-0,4 кВ от ТП-224 до д.7 по бульвару Ленина (0,494 км.) г.о. Тольятти Самарская область</t>
  </si>
  <si>
    <t>В составе проекта предусматиривается реконструкция КЛ-0,4 кВ от ТП-224 до д.7 по бульвару Ленина (0,494 км.) г.о. Тольятти Самарская область</t>
  </si>
  <si>
    <t>P_0068</t>
  </si>
  <si>
    <t>нд</t>
  </si>
  <si>
    <t>Акт о ТО № б/н от 2024г.</t>
  </si>
  <si>
    <t>РД 34.20.508 Инструкция по эксплуатации силовых кабельных линий напряжением до 35кВ +Акт о ТО № б/н от 2024г. +Лист осмотра кабельной линии № б/н от 2024 г.</t>
  </si>
  <si>
    <t>240 мм2, алюминий, 4 жилы</t>
  </si>
  <si>
    <t>Необходимо произвести реконструкцию КЛ:Низкое сопротивление изоляции;
Нагрев муфт;
Ненормативное кол-во муфт.</t>
  </si>
  <si>
    <t>С</t>
  </si>
  <si>
    <t>АО  "ССК"</t>
  </si>
  <si>
    <t>Работа</t>
  </si>
  <si>
    <t xml:space="preserve">Выполнение проектно-изыскательских работ по объекту: "Реконструкция КЛ-0,4 кВ от ТП-224 до д.7 по бульвару Ленина" г.Тольятти Самарская область </t>
  </si>
  <si>
    <t>БДР</t>
  </si>
  <si>
    <t>Открытый запрос оферт</t>
  </si>
  <si>
    <t>Закупочная документация доступна для ознакомления и скачивания на сайте www.zakupki.gov.ru всем желающим</t>
  </si>
  <si>
    <t>ООО "Инстрэл"; 
№ 2</t>
  </si>
  <si>
    <t>629,664; 631,464</t>
  </si>
  <si>
    <t>ООО "Инстрэл"</t>
  </si>
  <si>
    <t>32312228880</t>
  </si>
  <si>
    <t>https://zakupki.gov.ru</t>
  </si>
  <si>
    <t>-</t>
  </si>
  <si>
    <t>Выполнение строительно-монтажных работ по объекту:«Реконструкция КЛ-0,4 кВ от ТП-224 до д.7 по бульвару Ленина» г. Тольятти Самарская область</t>
  </si>
  <si>
    <t xml:space="preserve">ООО "СЕТЬЭНЕРГОМОНТАЖ"; № 2
</t>
  </si>
  <si>
    <t>33902,166; 3427,508</t>
  </si>
  <si>
    <t>ООО "СЕТЬЭНЕРГОМОНТАЖ"</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</si>
  <si>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</si>
  <si>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</si>
  <si>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</si>
  <si>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</si>
  <si>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</si>
  <si>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</si>
  <si>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</si>
  <si>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</si>
  <si>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</si>
  <si>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</si>
  <si>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</si>
  <si>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</si>
  <si>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</si>
  <si>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</si>
  <si>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</si>
  <si>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</si>
  <si>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</si>
  <si>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</si>
  <si>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</si>
  <si>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</si>
  <si>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</si>
  <si>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</si>
  <si>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</si>
  <si>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</si>
  <si>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</si>
  <si>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</si>
  <si>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</si>
  <si>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</si>
  <si>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</si>
  <si>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</si>
  <si>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</si>
  <si>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</si>
  <si>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</si>
  <si>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</si>
  <si>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</si>
  <si>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</si>
  <si>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 xml:space="preserve">0,494 км (0 км), </t>
  </si>
  <si>
    <t>Самарская область, г.о. Тольятти</t>
  </si>
  <si>
    <t>25.04.2023</t>
  </si>
  <si>
    <t>15.09.2025</t>
  </si>
  <si>
    <t>договор на ПИР № 19199 от 25.04.2023 подрядчик ООО "ИНСТРЭЛ"</t>
  </si>
  <si>
    <t>объем заключенного договора в ценах 2023 года с НДС, млн. руб.</t>
  </si>
  <si>
    <t>договор на СМР № 1568 от 15.09.2025 подрядчик ООО "СЕТЬЭНЕРГОМОНТАЖ"</t>
  </si>
  <si>
    <t>объем заключенного договора в ценах 2025 года с НДС, млн. руб.</t>
  </si>
  <si>
    <t>ООО "ИНСТРЭЛ"</t>
  </si>
  <si>
    <t>15.05.2025</t>
  </si>
  <si>
    <t>Приказ об утверждении ПСД  № 125/1 от 15.05.2025</t>
  </si>
  <si>
    <t>Замещение (обновление) электрической сети</t>
  </si>
  <si>
    <t>+ (Приказ №125/1 от 15.05.2025г)</t>
  </si>
  <si>
    <t>Показатель замены линий электропередачи 0,4 кВ — 0,494 км.</t>
  </si>
  <si>
    <t>Сокращение эксплуатационных и ремонтных затрат. Недопущение аварийных отключений. Замещение электрчиеской сети со сроком эксплуатации более 25 лет (низкое сопротивление изоляции; нагрев муфт; ненормативное кол-во муфт.). Реализация мероприятий, позволяющие повысить качество и надежность энергоснабжения.</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</si>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</sst>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_р_._-;_-@_-"/>
    <numFmt numFmtId="165" formatCode="#,##0_ ;\-#,##0\ "/>
    <numFmt numFmtId="166" formatCode="_-* #,##0.00\ _р_._-;\-* #,##0.00\ _р_._-;_-* \-??\ _р_._-;_-@_-"/>
    <numFmt numFmtId="167" formatCode="0.000"/>
    <numFmt numFmtId="168" formatCode="#,##0.000"/>
    <numFmt numFmtId="169" formatCode="_-* #,##0.000\ _₽_-;\-* #,##0.000\ _₽_-;_-* &quot;-&quot;??\ _₽_-;_-@_-"/>
    <numFmt numFmtId="170" formatCode="0.00000000"/>
    <numFmt numFmtId="171" formatCode="0.000000"/>
    <numFmt numFmtId="172" formatCode="0.00000"/>
    <numFmt numFmtId="173" formatCode="0.000000000"/>
    <numFmt numFmtId="174" formatCode="[$-419]mmmm\ yyyy;@"/>
    <numFmt numFmtId="175" formatCode="0.000;\-0;0;@"/>
  </numFmts>
  <fonts count="74" x14ac:knownFonts="1">
    <font>
      <sz val="11"/>
      <color rgb="FF000000"/>
      <name val="Calibri"/>
      <family val="2"/>
      <charset val="204"/>
    </font>
    <font>
      <sz val="11"/>
      <color rgb="FFFFFFFF"/>
      <name val="Calibri"/>
      <family val="2"/>
      <charset val="204"/>
    </font>
    <font>
      <sz val="10"/>
      <name val="Arial"/>
      <family val="2"/>
      <charset val="1"/>
    </font>
    <font>
      <sz val="11"/>
      <color rgb="FF333399"/>
      <name val="Calibri"/>
      <family val="2"/>
      <charset val="204"/>
    </font>
    <font>
      <b/>
      <sz val="11"/>
      <color rgb="FF333333"/>
      <name val="Calibri"/>
      <family val="2"/>
      <charset val="204"/>
    </font>
    <font>
      <b/>
      <sz val="11"/>
      <color rgb="FFFF9900"/>
      <name val="Calibri"/>
      <family val="2"/>
      <charset val="204"/>
    </font>
    <font>
      <b/>
      <sz val="15"/>
      <color rgb="FF003366"/>
      <name val="Calibri"/>
      <family val="2"/>
      <charset val="204"/>
    </font>
    <font>
      <b/>
      <sz val="13"/>
      <color rgb="FF003366"/>
      <name val="Calibri"/>
      <family val="2"/>
      <charset val="204"/>
    </font>
    <font>
      <b/>
      <sz val="11"/>
      <color rgb="FF003366"/>
      <name val="Calibri"/>
      <family val="2"/>
      <charset val="204"/>
    </font>
    <font>
      <b/>
      <sz val="11"/>
      <color rgb="FF000000"/>
      <name val="Calibri"/>
      <family val="2"/>
      <charset val="204"/>
    </font>
    <font>
      <b/>
      <sz val="11"/>
      <color rgb="FFFFFFFF"/>
      <name val="Calibri"/>
      <family val="2"/>
      <charset val="204"/>
    </font>
    <font>
      <b/>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charset val="204"/>
    </font>
    <font>
      <sz val="11"/>
      <color rgb="FF000000"/>
      <name val="SimSun"/>
      <family val="2"/>
      <charset val="204"/>
    </font>
    <font>
      <sz val="11"/>
      <color rgb="FF000000"/>
      <name val="Calibri"/>
      <family val="2"/>
      <charset val="1"/>
    </font>
    <font>
      <sz val="11"/>
      <color rgb="FF800080"/>
      <name val="Calibri"/>
      <family val="2"/>
      <charset val="204"/>
    </font>
    <font>
      <i/>
      <sz val="11"/>
      <color rgb="FF808080"/>
      <name val="Calibri"/>
      <family val="2"/>
      <charset val="204"/>
    </font>
    <font>
      <sz val="11"/>
      <color rgb="FFFF9900"/>
      <name val="Calibri"/>
      <family val="2"/>
      <charset val="204"/>
    </font>
    <font>
      <sz val="10"/>
      <name val="Arial"/>
      <family val="2"/>
      <charset val="204"/>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sz val="14"/>
      <name val="Times New Roman"/>
      <family val="1"/>
      <charset val="204"/>
    </font>
    <font>
      <b/>
      <sz val="12"/>
      <color rgb="FF000000"/>
      <name val="Arial"/>
      <family val="2"/>
      <charset val="204"/>
    </font>
    <font>
      <b/>
      <sz val="12"/>
      <name val="Times New Roman"/>
      <family val="1"/>
      <charset val="204"/>
    </font>
    <font>
      <b/>
      <u/>
      <sz val="12"/>
      <name val="Times New Roman"/>
      <family val="1"/>
      <charset val="204"/>
    </font>
    <font>
      <b/>
      <sz val="14"/>
      <color rgb="FF000000"/>
      <name val="Times New Roman"/>
      <family val="1"/>
      <charset val="204"/>
    </font>
    <font>
      <b/>
      <u/>
      <sz val="14"/>
      <color rgb="FF000000"/>
      <name val="Times New Roman"/>
      <family val="1"/>
      <charset val="204"/>
    </font>
    <font>
      <b/>
      <u/>
      <sz val="9"/>
      <color rgb="FF000000"/>
      <name val="Times New Roman"/>
      <family val="1"/>
      <charset val="204"/>
    </font>
    <font>
      <sz val="10"/>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sz val="12"/>
      <color rgb="FF000000"/>
      <name val="Times New Roman"/>
      <family val="1"/>
      <charset val="204"/>
    </font>
    <font>
      <b/>
      <sz val="11"/>
      <color rgb="FF000000"/>
      <name val="Times New Roman"/>
      <family val="1"/>
      <charset val="204"/>
    </font>
    <font>
      <sz val="10"/>
      <name val="Times New Roman"/>
      <family val="1"/>
      <charset val="204"/>
    </font>
    <font>
      <sz val="10"/>
      <color rgb="FFFFFFFF"/>
      <name val="Times New Roman"/>
      <family val="1"/>
      <charset val="204"/>
    </font>
    <font>
      <sz val="11"/>
      <color rgb="FF000000"/>
      <name val="Times New Roman"/>
      <family val="1"/>
      <charset val="204"/>
    </font>
    <font>
      <b/>
      <vertAlign val="superscript"/>
      <sz val="11"/>
      <color rgb="FF000000"/>
      <name val="Calibri"/>
      <family val="2"/>
      <charset val="204"/>
    </font>
    <font>
      <b/>
      <sz val="11"/>
      <color rgb="FF000000"/>
      <name val="Symbol"/>
      <family val="1"/>
      <charset val="2"/>
    </font>
    <font>
      <sz val="11"/>
      <color rgb="FF000000"/>
      <name val="Symbol"/>
      <family val="1"/>
      <charset val="2"/>
    </font>
    <font>
      <vertAlign val="superscript"/>
      <sz val="11"/>
      <color rgb="FF000000"/>
      <name val="Calibri"/>
      <family val="2"/>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b/>
      <sz val="7"/>
      <name val="Times New Roman"/>
      <family val="1"/>
      <charset val="204"/>
    </font>
    <font>
      <b/>
      <sz val="8"/>
      <color rgb="FF000000"/>
      <name val="Times New Roman"/>
      <family val="1"/>
      <charset val="204"/>
    </font>
    <font>
      <sz val="8"/>
      <color rgb="FF000000"/>
      <name val="Times New Roman"/>
      <family val="1"/>
      <charset val="204"/>
    </font>
    <font>
      <sz val="11"/>
      <name val="Times New Roman"/>
      <family val="1"/>
      <charset val="204"/>
    </font>
    <font>
      <u/>
      <sz val="12"/>
      <name val="Times New Roman"/>
      <family val="1"/>
      <charset val="204"/>
    </font>
    <font>
      <b/>
      <sz val="11"/>
      <name val="Times New Roman"/>
      <family val="1"/>
      <charset val="204"/>
    </font>
    <font>
      <sz val="11"/>
      <color rgb="FF000000"/>
      <name val="Calibri"/>
      <family val="2"/>
      <charset val="204"/>
    </font>
    <font>
      <sz val="12"/>
      <color theme="1"/>
      <name val="Times New Roman"/>
      <family val="1"/>
      <charset val="204"/>
    </font>
    <font>
      <b/>
      <sz val="12"/>
      <color theme="1"/>
      <name val="Times New Roman"/>
      <family val="1"/>
      <charset val="204"/>
    </font>
    <font>
      <sz val="8"/>
      <color rgb="FF000000"/>
      <name val="Calibri"/>
      <family val="2"/>
      <charset val="204"/>
    </font>
    <font>
      <sz val="8"/>
      <name val="Arial"/>
      <family val="2"/>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sz val="8"/>
      <color theme="1"/>
      <name val="Times New Roman"/>
      <family val="1"/>
      <charset val="204"/>
    </font>
  </fonts>
  <fills count="27">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D9D9D9"/>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933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
      <patternFill patternType="solid">
        <fgColor rgb="FFFFFFFF"/>
        <bgColor rgb="FF000000"/>
      </patternFill>
    </fill>
  </fills>
  <borders count="39">
    <border>
      <left/>
      <right/>
      <top/>
      <bottom/>
      <diagonal/>
    </border>
    <border>
      <left style="thin">
        <color rgb="FF808080"/>
      </left>
      <right style="thin">
        <color rgb="FF808080"/>
      </right>
      <top style="thin">
        <color rgb="FF808080"/>
      </top>
      <bottom style="thin">
        <color rgb="FF808080"/>
      </bottom>
      <diagonal/>
    </border>
    <border>
      <left style="thin">
        <color rgb="FF333333"/>
      </left>
      <right style="thin">
        <color rgb="FF333333"/>
      </right>
      <top style="thin">
        <color rgb="FF333333"/>
      </top>
      <bottom style="thin">
        <color rgb="FF333333"/>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style="thin">
        <color rgb="FF333399"/>
      </top>
      <bottom style="double">
        <color rgb="FF333399"/>
      </bottom>
      <diagonal/>
    </border>
    <border>
      <left style="double">
        <color rgb="FF333333"/>
      </left>
      <right style="double">
        <color rgb="FF333333"/>
      </right>
      <top style="double">
        <color rgb="FF333333"/>
      </top>
      <bottom style="double">
        <color rgb="FF333333"/>
      </bottom>
      <diagonal/>
    </border>
    <border>
      <left style="thin">
        <color rgb="FFC0C0C0"/>
      </left>
      <right style="thin">
        <color rgb="FFC0C0C0"/>
      </right>
      <top style="thin">
        <color rgb="FFC0C0C0"/>
      </top>
      <bottom style="thin">
        <color rgb="FFC0C0C0"/>
      </bottom>
      <diagonal/>
    </border>
    <border>
      <left/>
      <right/>
      <top/>
      <bottom style="double">
        <color rgb="FFFF99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medium">
        <color auto="1"/>
      </left>
      <right style="thin">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67">
    <xf numFmtId="0" fontId="0" fillId="0" borderId="0"/>
    <xf numFmtId="0" fontId="57" fillId="2" borderId="0" applyBorder="0" applyProtection="0"/>
    <xf numFmtId="0" fontId="57" fillId="3" borderId="0" applyBorder="0" applyProtection="0"/>
    <xf numFmtId="0" fontId="57" fillId="4" borderId="0" applyBorder="0" applyProtection="0"/>
    <xf numFmtId="0" fontId="57" fillId="5" borderId="0" applyBorder="0" applyProtection="0"/>
    <xf numFmtId="0" fontId="57" fillId="6" borderId="0" applyBorder="0" applyProtection="0"/>
    <xf numFmtId="0" fontId="57" fillId="7" borderId="0" applyBorder="0" applyProtection="0"/>
    <xf numFmtId="0" fontId="57" fillId="8" borderId="0" applyBorder="0" applyProtection="0"/>
    <xf numFmtId="0" fontId="57" fillId="9" borderId="0" applyBorder="0" applyProtection="0"/>
    <xf numFmtId="0" fontId="57" fillId="10" borderId="0" applyBorder="0" applyProtection="0"/>
    <xf numFmtId="0" fontId="57" fillId="5" borderId="0" applyBorder="0" applyProtection="0"/>
    <xf numFmtId="0" fontId="57" fillId="8" borderId="0" applyBorder="0" applyProtection="0"/>
    <xf numFmtId="0" fontId="57" fillId="11" borderId="0" applyBorder="0" applyProtection="0"/>
    <xf numFmtId="0" fontId="1" fillId="12" borderId="0" applyBorder="0" applyProtection="0"/>
    <xf numFmtId="0" fontId="1" fillId="9" borderId="0" applyBorder="0" applyProtection="0"/>
    <xf numFmtId="0" fontId="1" fillId="10" borderId="0" applyBorder="0" applyProtection="0"/>
    <xf numFmtId="0" fontId="1" fillId="13" borderId="0" applyBorder="0" applyProtection="0"/>
    <xf numFmtId="0" fontId="1" fillId="14" borderId="0" applyBorder="0" applyProtection="0"/>
    <xf numFmtId="0" fontId="1" fillId="15" borderId="0" applyBorder="0" applyProtection="0"/>
    <xf numFmtId="0" fontId="2" fillId="0" borderId="0"/>
    <xf numFmtId="0" fontId="1" fillId="16" borderId="0" applyBorder="0" applyProtection="0"/>
    <xf numFmtId="0" fontId="1" fillId="17" borderId="0" applyBorder="0" applyProtection="0"/>
    <xf numFmtId="0" fontId="1" fillId="18" borderId="0" applyBorder="0" applyProtection="0"/>
    <xf numFmtId="0" fontId="1" fillId="13" borderId="0" applyBorder="0" applyProtection="0"/>
    <xf numFmtId="0" fontId="1" fillId="14" borderId="0" applyBorder="0" applyProtection="0"/>
    <xf numFmtId="0" fontId="1" fillId="19" borderId="0" applyBorder="0" applyProtection="0"/>
    <xf numFmtId="0" fontId="3" fillId="7" borderId="1" applyProtection="0"/>
    <xf numFmtId="0" fontId="4" fillId="20" borderId="2" applyProtection="0"/>
    <xf numFmtId="0" fontId="5" fillId="20" borderId="1" applyProtection="0"/>
    <xf numFmtId="0" fontId="6" fillId="0" borderId="3" applyProtection="0"/>
    <xf numFmtId="0" fontId="7" fillId="0" borderId="4" applyProtection="0"/>
    <xf numFmtId="0" fontId="8" fillId="0" borderId="5" applyProtection="0"/>
    <xf numFmtId="0" fontId="8" fillId="0" borderId="0" applyBorder="0" applyProtection="0"/>
    <xf numFmtId="0" fontId="9" fillId="0" borderId="6" applyProtection="0"/>
    <xf numFmtId="0" fontId="10" fillId="21" borderId="7" applyProtection="0"/>
    <xf numFmtId="0" fontId="11" fillId="0" borderId="0" applyBorder="0" applyProtection="0"/>
    <xf numFmtId="0" fontId="12" fillId="22" borderId="0" applyBorder="0" applyProtection="0"/>
    <xf numFmtId="0" fontId="13" fillId="0" borderId="0"/>
    <xf numFmtId="0" fontId="14" fillId="0" borderId="0"/>
    <xf numFmtId="0" fontId="15" fillId="0" borderId="0"/>
    <xf numFmtId="0" fontId="14" fillId="0" borderId="0"/>
    <xf numFmtId="0" fontId="14" fillId="0" borderId="0"/>
    <xf numFmtId="0" fontId="13" fillId="0" borderId="0"/>
    <xf numFmtId="0" fontId="14" fillId="0" borderId="0"/>
    <xf numFmtId="0" fontId="16" fillId="0" borderId="0"/>
    <xf numFmtId="0" fontId="14" fillId="0" borderId="0"/>
    <xf numFmtId="0" fontId="16" fillId="0" borderId="0"/>
    <xf numFmtId="0" fontId="57" fillId="0" borderId="0"/>
    <xf numFmtId="0" fontId="57" fillId="0" borderId="0"/>
    <xf numFmtId="0" fontId="57" fillId="0" borderId="0"/>
    <xf numFmtId="0" fontId="57" fillId="0" borderId="0"/>
    <xf numFmtId="0" fontId="17" fillId="0" borderId="0"/>
    <xf numFmtId="0" fontId="57" fillId="0" borderId="0"/>
    <xf numFmtId="0" fontId="14" fillId="0" borderId="0"/>
    <xf numFmtId="0" fontId="18" fillId="3" borderId="0" applyBorder="0" applyProtection="0"/>
    <xf numFmtId="0" fontId="19" fillId="0" borderId="0" applyBorder="0" applyProtection="0"/>
    <xf numFmtId="0" fontId="57" fillId="23" borderId="8" applyProtection="0"/>
    <xf numFmtId="9" fontId="57" fillId="0" borderId="0" applyBorder="0" applyProtection="0"/>
    <xf numFmtId="9" fontId="57" fillId="0" borderId="0" applyBorder="0" applyProtection="0"/>
    <xf numFmtId="0" fontId="20" fillId="0" borderId="9" applyProtection="0"/>
    <xf numFmtId="0" fontId="21" fillId="0" borderId="0"/>
    <xf numFmtId="0" fontId="22" fillId="0" borderId="0" applyBorder="0" applyProtection="0"/>
    <xf numFmtId="164" fontId="57" fillId="0" borderId="0" applyBorder="0" applyProtection="0"/>
    <xf numFmtId="165" fontId="57" fillId="0" borderId="0" applyBorder="0" applyProtection="0"/>
    <xf numFmtId="166" fontId="57" fillId="0" borderId="0" applyBorder="0" applyProtection="0"/>
    <xf numFmtId="0" fontId="23" fillId="4" borderId="0" applyBorder="0" applyProtection="0"/>
    <xf numFmtId="9" fontId="57" fillId="0" borderId="0" applyFont="0" applyFill="0" applyBorder="0" applyAlignment="0" applyProtection="0"/>
  </cellStyleXfs>
  <cellXfs count="283">
    <xf numFmtId="0" fontId="0" fillId="0" borderId="0" xfId="0"/>
    <xf numFmtId="0" fontId="17" fillId="0" borderId="0" xfId="51"/>
    <xf numFmtId="0" fontId="24" fillId="0" borderId="0" xfId="51" applyFont="1"/>
    <xf numFmtId="0" fontId="25" fillId="0" borderId="0" xfId="51" applyFont="1"/>
    <xf numFmtId="0" fontId="26" fillId="0" borderId="0" xfId="40" applyFont="1" applyAlignment="1">
      <alignment horizontal="right" vertical="center"/>
    </xf>
    <xf numFmtId="0" fontId="26" fillId="0" borderId="0" xfId="40" applyFont="1" applyAlignment="1">
      <alignment horizontal="right"/>
    </xf>
    <xf numFmtId="0" fontId="28" fillId="0" borderId="0" xfId="51" applyFont="1" applyAlignment="1">
      <alignment horizontal="left" vertical="center"/>
    </xf>
    <xf numFmtId="0" fontId="29" fillId="0" borderId="0" xfId="0" applyFont="1"/>
    <xf numFmtId="0" fontId="31" fillId="0" borderId="0" xfId="51" applyFont="1" applyAlignment="1">
      <alignment vertical="center"/>
    </xf>
    <xf numFmtId="0" fontId="31" fillId="0" borderId="0" xfId="51" applyFont="1" applyAlignment="1">
      <alignment horizontal="center" vertical="center"/>
    </xf>
    <xf numFmtId="0" fontId="33" fillId="0" borderId="0" xfId="51" applyFont="1" applyAlignment="1">
      <alignment vertical="center"/>
    </xf>
    <xf numFmtId="0" fontId="35" fillId="0" borderId="0" xfId="51" applyFont="1" applyAlignment="1">
      <alignment vertical="center"/>
    </xf>
    <xf numFmtId="0" fontId="36" fillId="0" borderId="0" xfId="51" applyFont="1" applyAlignment="1">
      <alignment horizontal="center" vertical="center"/>
    </xf>
    <xf numFmtId="0" fontId="37" fillId="0" borderId="0" xfId="51" applyFont="1"/>
    <xf numFmtId="0" fontId="32" fillId="0" borderId="0" xfId="51" applyFont="1" applyAlignment="1">
      <alignment vertical="center"/>
    </xf>
    <xf numFmtId="0" fontId="35" fillId="0" borderId="10" xfId="51" applyFont="1" applyBorder="1" applyAlignment="1">
      <alignment vertical="center" wrapText="1"/>
    </xf>
    <xf numFmtId="0" fontId="35" fillId="0" borderId="11" xfId="51" applyFont="1" applyBorder="1" applyAlignment="1">
      <alignment horizontal="center" vertical="center" wrapText="1"/>
    </xf>
    <xf numFmtId="0" fontId="35" fillId="0" borderId="10" xfId="51" applyFont="1" applyBorder="1" applyAlignment="1">
      <alignment horizontal="center" vertical="center" wrapText="1"/>
    </xf>
    <xf numFmtId="49" fontId="35" fillId="0" borderId="10" xfId="51" applyNumberFormat="1" applyFont="1" applyBorder="1" applyAlignment="1">
      <alignment vertical="center"/>
    </xf>
    <xf numFmtId="0" fontId="35" fillId="0" borderId="11" xfId="51" applyFont="1" applyBorder="1" applyAlignment="1">
      <alignment horizontal="left" vertical="center" wrapText="1"/>
    </xf>
    <xf numFmtId="0" fontId="38" fillId="0" borderId="10" xfId="51" applyFont="1" applyBorder="1" applyAlignment="1">
      <alignment horizontal="center" vertical="center" wrapText="1"/>
    </xf>
    <xf numFmtId="0" fontId="35" fillId="0" borderId="11" xfId="51" applyFont="1" applyBorder="1" applyAlignment="1">
      <alignment vertical="center" wrapText="1"/>
    </xf>
    <xf numFmtId="0" fontId="35" fillId="0" borderId="10" xfId="51" applyFont="1" applyBorder="1" applyAlignment="1">
      <alignment horizontal="left" vertical="center" wrapText="1"/>
    </xf>
    <xf numFmtId="0" fontId="35" fillId="24" borderId="0" xfId="51" applyFont="1" applyFill="1" applyAlignment="1">
      <alignment vertical="center"/>
    </xf>
    <xf numFmtId="0" fontId="36" fillId="24" borderId="0" xfId="51" applyFont="1" applyFill="1" applyAlignment="1">
      <alignment horizontal="center" vertical="center"/>
    </xf>
    <xf numFmtId="0" fontId="37" fillId="24" borderId="0" xfId="51" applyFont="1" applyFill="1"/>
    <xf numFmtId="0" fontId="39" fillId="0" borderId="10" xfId="40" applyFont="1" applyBorder="1" applyAlignment="1">
      <alignment horizontal="center" vertical="center" wrapText="1"/>
    </xf>
    <xf numFmtId="0" fontId="38" fillId="0" borderId="11" xfId="51" applyFont="1" applyBorder="1" applyAlignment="1">
      <alignment horizontal="center" vertical="center" wrapText="1"/>
    </xf>
    <xf numFmtId="0" fontId="14" fillId="0" borderId="11" xfId="40" applyBorder="1" applyAlignment="1">
      <alignment vertical="center" wrapText="1"/>
    </xf>
    <xf numFmtId="0" fontId="14" fillId="0" borderId="0" xfId="39" applyFont="1" applyAlignment="1">
      <alignment horizontal="left"/>
    </xf>
    <xf numFmtId="0" fontId="14" fillId="0" borderId="0" xfId="39" applyFont="1" applyAlignment="1">
      <alignment horizontal="left" vertical="center"/>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29" fillId="0" borderId="13" xfId="39" applyFont="1" applyBorder="1" applyAlignment="1">
      <alignment horizontal="center" vertical="center" wrapText="1"/>
    </xf>
    <xf numFmtId="0" fontId="14" fillId="0" borderId="10" xfId="39" applyFont="1" applyBorder="1" applyAlignment="1">
      <alignment horizontal="center" vertical="top"/>
    </xf>
    <xf numFmtId="0" fontId="14" fillId="0" borderId="10" xfId="39" applyFont="1" applyBorder="1" applyAlignment="1">
      <alignment horizontal="center" vertical="center"/>
    </xf>
    <xf numFmtId="0" fontId="40" fillId="0" borderId="0" xfId="39" applyFont="1" applyAlignment="1">
      <alignment horizontal="left"/>
    </xf>
    <xf numFmtId="0" fontId="41" fillId="0" borderId="0" xfId="39" applyFont="1" applyAlignment="1">
      <alignment horizontal="left"/>
    </xf>
    <xf numFmtId="0" fontId="14" fillId="0" borderId="0" xfId="39" applyFont="1" applyAlignment="1">
      <alignment vertical="center"/>
    </xf>
    <xf numFmtId="0" fontId="14" fillId="0" borderId="0" xfId="39" applyFont="1" applyAlignment="1">
      <alignment vertical="top" wrapText="1"/>
    </xf>
    <xf numFmtId="0" fontId="29" fillId="0" borderId="0" xfId="0" applyFont="1" applyAlignment="1">
      <alignment horizontal="center" vertical="center"/>
    </xf>
    <xf numFmtId="0" fontId="29" fillId="0" borderId="10" xfId="39" applyFont="1" applyBorder="1" applyAlignment="1">
      <alignment horizontal="center" vertical="top"/>
    </xf>
    <xf numFmtId="0" fontId="35" fillId="0" borderId="10" xfId="39" applyFont="1" applyBorder="1" applyAlignment="1">
      <alignment horizontal="center" vertical="center" wrapText="1"/>
    </xf>
    <xf numFmtId="49" fontId="29" fillId="0" borderId="10" xfId="39" applyNumberFormat="1" applyFont="1" applyBorder="1" applyAlignment="1">
      <alignment horizontal="center" vertical="center"/>
    </xf>
    <xf numFmtId="49" fontId="14" fillId="0" borderId="10" xfId="39" applyNumberFormat="1" applyFont="1" applyBorder="1" applyAlignment="1">
      <alignment horizontal="center" vertical="center" wrapText="1"/>
    </xf>
    <xf numFmtId="49" fontId="29" fillId="0" borderId="10" xfId="39" applyNumberFormat="1" applyFont="1" applyBorder="1" applyAlignment="1">
      <alignment horizontal="center" vertical="center" wrapText="1"/>
    </xf>
    <xf numFmtId="0" fontId="14" fillId="0" borderId="10" xfId="39" applyFont="1" applyBorder="1" applyAlignment="1">
      <alignment horizontal="center" vertical="center" wrapText="1"/>
    </xf>
    <xf numFmtId="0" fontId="29" fillId="0" borderId="0" xfId="0" applyFont="1" applyAlignment="1">
      <alignment vertical="center"/>
    </xf>
    <xf numFmtId="0" fontId="14" fillId="25" borderId="10" xfId="40" applyFill="1" applyBorder="1" applyAlignment="1">
      <alignment horizontal="center" vertical="center" wrapText="1"/>
    </xf>
    <xf numFmtId="0" fontId="36" fillId="0" borderId="0" xfId="51" applyFont="1" applyAlignment="1">
      <alignment vertical="center"/>
    </xf>
    <xf numFmtId="0" fontId="42" fillId="0" borderId="0" xfId="50" applyFont="1"/>
    <xf numFmtId="0" fontId="39" fillId="0" borderId="0" xfId="50" applyFont="1"/>
    <xf numFmtId="0" fontId="9" fillId="0" borderId="10" xfId="0" applyFont="1" applyBorder="1" applyAlignment="1">
      <alignment horizontal="center" vertical="center"/>
    </xf>
    <xf numFmtId="0" fontId="9" fillId="0" borderId="10" xfId="0" applyFont="1" applyBorder="1" applyAlignment="1">
      <alignment horizontal="center" vertical="center" wrapText="1"/>
    </xf>
    <xf numFmtId="0" fontId="9" fillId="0" borderId="14" xfId="0" applyFont="1" applyBorder="1" applyAlignment="1">
      <alignment horizontal="center" vertical="center" wrapText="1"/>
    </xf>
    <xf numFmtId="0" fontId="44" fillId="0" borderId="10" xfId="0" applyFont="1" applyBorder="1" applyAlignment="1">
      <alignment horizontal="center" vertical="center"/>
    </xf>
    <xf numFmtId="0" fontId="44" fillId="0" borderId="15" xfId="0" applyFont="1" applyBorder="1" applyAlignment="1">
      <alignment horizontal="center" vertical="center"/>
    </xf>
    <xf numFmtId="0" fontId="9" fillId="0" borderId="15" xfId="0" applyFont="1" applyBorder="1" applyAlignment="1">
      <alignment horizontal="center" vertical="center" wrapText="1"/>
    </xf>
    <xf numFmtId="0" fontId="0" fillId="0" borderId="10" xfId="0" applyBorder="1" applyAlignment="1">
      <alignment wrapText="1"/>
    </xf>
    <xf numFmtId="0" fontId="45" fillId="0" borderId="10" xfId="0" applyFont="1" applyBorder="1" applyAlignment="1">
      <alignment horizontal="center" vertical="center"/>
    </xf>
    <xf numFmtId="0" fontId="0" fillId="0" borderId="10" xfId="0" applyBorder="1" applyAlignment="1">
      <alignment horizontal="center" vertical="center"/>
    </xf>
    <xf numFmtId="0" fontId="0" fillId="0" borderId="10" xfId="0" applyBorder="1"/>
    <xf numFmtId="0" fontId="0" fillId="0" borderId="14"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9" fillId="0" borderId="0" xfId="0" applyFont="1"/>
    <xf numFmtId="0" fontId="38" fillId="0" borderId="10" xfId="51" applyFont="1" applyBorder="1" applyAlignment="1">
      <alignment horizontal="center" vertical="center"/>
    </xf>
    <xf numFmtId="0" fontId="31" fillId="0" borderId="10" xfId="51" applyFont="1" applyBorder="1" applyAlignment="1">
      <alignment horizontal="center" vertical="center"/>
    </xf>
    <xf numFmtId="0" fontId="57" fillId="0" borderId="0" xfId="52"/>
    <xf numFmtId="0" fontId="34" fillId="0" borderId="0" xfId="52" applyFont="1" applyAlignment="1">
      <alignment vertical="center" wrapText="1"/>
    </xf>
    <xf numFmtId="0" fontId="38" fillId="0" borderId="0" xfId="52" applyFont="1" applyAlignment="1">
      <alignment horizontal="center"/>
    </xf>
    <xf numFmtId="0" fontId="48" fillId="0" borderId="0" xfId="52" applyFont="1"/>
    <xf numFmtId="0" fontId="49" fillId="0" borderId="0" xfId="52" applyFont="1"/>
    <xf numFmtId="0" fontId="50" fillId="0" borderId="18" xfId="52" applyFont="1" applyBorder="1" applyAlignment="1">
      <alignment horizontal="center" vertical="center"/>
    </xf>
    <xf numFmtId="0" fontId="50" fillId="0" borderId="0" xfId="52" applyFont="1"/>
    <xf numFmtId="0" fontId="50" fillId="0" borderId="10" xfId="52" applyFont="1" applyBorder="1" applyAlignment="1">
      <alignment horizontal="center" vertical="center"/>
    </xf>
    <xf numFmtId="0" fontId="50" fillId="0" borderId="21" xfId="52" applyFont="1" applyBorder="1" applyAlignment="1">
      <alignment horizontal="center" vertical="center"/>
    </xf>
    <xf numFmtId="0" fontId="50" fillId="0" borderId="0" xfId="52" applyFont="1" applyAlignment="1">
      <alignment horizontal="center" vertical="center"/>
    </xf>
    <xf numFmtId="0" fontId="50" fillId="0" borderId="13" xfId="52" applyFont="1" applyBorder="1" applyAlignment="1">
      <alignment horizontal="center" vertical="center"/>
    </xf>
    <xf numFmtId="0" fontId="50" fillId="0" borderId="0" xfId="52" applyFont="1" applyAlignment="1">
      <alignment vertical="center"/>
    </xf>
    <xf numFmtId="0" fontId="47" fillId="0" borderId="13" xfId="52" applyFont="1" applyBorder="1" applyAlignment="1">
      <alignment horizontal="center" vertical="center"/>
    </xf>
    <xf numFmtId="0" fontId="51" fillId="0" borderId="0" xfId="52" applyFont="1"/>
    <xf numFmtId="0" fontId="47" fillId="0" borderId="10" xfId="52" applyFont="1" applyBorder="1" applyAlignment="1">
      <alignment horizontal="center" vertical="center"/>
    </xf>
    <xf numFmtId="0" fontId="47" fillId="0" borderId="23" xfId="52" applyFont="1" applyBorder="1" applyAlignment="1">
      <alignment vertical="center"/>
    </xf>
    <xf numFmtId="0" fontId="47" fillId="0" borderId="21" xfId="52" applyFont="1" applyBorder="1" applyAlignment="1">
      <alignment horizontal="center" vertical="center"/>
    </xf>
    <xf numFmtId="0" fontId="47" fillId="0" borderId="10" xfId="52" applyFont="1" applyBorder="1" applyAlignment="1">
      <alignment horizontal="center"/>
    </xf>
    <xf numFmtId="0" fontId="50" fillId="0" borderId="10" xfId="52" applyFont="1" applyBorder="1" applyAlignment="1">
      <alignment horizontal="center"/>
    </xf>
    <xf numFmtId="0" fontId="47" fillId="0" borderId="10" xfId="52" applyFont="1" applyBorder="1" applyAlignment="1">
      <alignment vertical="center"/>
    </xf>
    <xf numFmtId="0" fontId="47" fillId="0" borderId="21" xfId="52" applyFont="1" applyBorder="1" applyAlignment="1">
      <alignment vertical="center"/>
    </xf>
    <xf numFmtId="0" fontId="47" fillId="0" borderId="21" xfId="52" applyFont="1" applyBorder="1" applyAlignment="1">
      <alignment horizontal="center"/>
    </xf>
    <xf numFmtId="49" fontId="49" fillId="0" borderId="0" xfId="52" applyNumberFormat="1" applyFont="1"/>
    <xf numFmtId="49" fontId="50" fillId="0" borderId="0" xfId="52" applyNumberFormat="1" applyFont="1" applyAlignment="1">
      <alignment vertical="center"/>
    </xf>
    <xf numFmtId="49" fontId="49" fillId="0" borderId="0" xfId="52" applyNumberFormat="1" applyFont="1" applyAlignment="1">
      <alignment vertical="center"/>
    </xf>
    <xf numFmtId="0" fontId="57" fillId="0" borderId="0" xfId="52" applyAlignment="1">
      <alignment vertical="center"/>
    </xf>
    <xf numFmtId="0" fontId="14" fillId="0" borderId="0" xfId="40"/>
    <xf numFmtId="0" fontId="14" fillId="0" borderId="0" xfId="40" applyAlignment="1">
      <alignment horizontal="right"/>
    </xf>
    <xf numFmtId="0" fontId="38" fillId="0" borderId="10" xfId="50" applyFont="1" applyBorder="1" applyAlignment="1">
      <alignment horizontal="center" vertical="center" wrapText="1"/>
    </xf>
    <xf numFmtId="0" fontId="38" fillId="0" borderId="10" xfId="50" applyFont="1" applyBorder="1" applyAlignment="1">
      <alignment horizontal="center" vertical="center"/>
    </xf>
    <xf numFmtId="0" fontId="53" fillId="0" borderId="10" xfId="50" applyFont="1" applyBorder="1" applyAlignment="1">
      <alignment horizontal="center" vertical="center"/>
    </xf>
    <xf numFmtId="0" fontId="53" fillId="0" borderId="0" xfId="50" applyFont="1"/>
    <xf numFmtId="0" fontId="54" fillId="0" borderId="0" xfId="40" applyFont="1"/>
    <xf numFmtId="0" fontId="27" fillId="0" borderId="0" xfId="40" applyFont="1"/>
    <xf numFmtId="0" fontId="27" fillId="0" borderId="0" xfId="40" applyFont="1" applyAlignment="1">
      <alignment horizontal="center"/>
    </xf>
    <xf numFmtId="2" fontId="55" fillId="0" borderId="0" xfId="40" applyNumberFormat="1" applyFont="1" applyAlignment="1">
      <alignment horizontal="right" vertical="top" wrapText="1"/>
    </xf>
    <xf numFmtId="0" fontId="54" fillId="0" borderId="0" xfId="40" applyFont="1" applyAlignment="1">
      <alignment horizontal="right"/>
    </xf>
    <xf numFmtId="0" fontId="56" fillId="0" borderId="27" xfId="40" applyFont="1" applyBorder="1" applyAlignment="1">
      <alignment horizontal="justify"/>
    </xf>
    <xf numFmtId="0" fontId="56" fillId="0" borderId="27" xfId="40" applyFont="1" applyBorder="1" applyAlignment="1">
      <alignment vertical="top" wrapText="1"/>
    </xf>
    <xf numFmtId="0" fontId="56" fillId="0" borderId="29" xfId="40" applyFont="1" applyBorder="1" applyAlignment="1">
      <alignment vertical="top" wrapText="1"/>
    </xf>
    <xf numFmtId="0" fontId="56" fillId="0" borderId="29" xfId="40" applyFont="1" applyBorder="1" applyAlignment="1">
      <alignment horizontal="justify" vertical="top" wrapText="1"/>
    </xf>
    <xf numFmtId="0" fontId="54" fillId="0" borderId="27" xfId="40" applyFont="1" applyBorder="1" applyAlignment="1">
      <alignment horizontal="justify" vertical="top" wrapText="1"/>
    </xf>
    <xf numFmtId="0" fontId="56" fillId="0" borderId="27" xfId="40" applyFont="1" applyBorder="1" applyAlignment="1">
      <alignment horizontal="justify" vertical="top" wrapText="1"/>
    </xf>
    <xf numFmtId="0" fontId="56" fillId="0" borderId="28" xfId="40" applyFont="1" applyBorder="1" applyAlignment="1">
      <alignment vertical="top" wrapText="1"/>
    </xf>
    <xf numFmtId="0" fontId="54" fillId="0" borderId="28" xfId="40" applyFont="1" applyBorder="1" applyAlignment="1">
      <alignment vertical="top" wrapText="1"/>
    </xf>
    <xf numFmtId="0" fontId="54" fillId="0" borderId="32" xfId="40" applyFont="1" applyBorder="1" applyAlignment="1">
      <alignment vertical="top" wrapText="1"/>
    </xf>
    <xf numFmtId="0" fontId="54" fillId="0" borderId="27" xfId="40" applyFont="1" applyBorder="1" applyAlignment="1">
      <alignment vertical="top" wrapText="1"/>
    </xf>
    <xf numFmtId="0" fontId="56" fillId="0" borderId="28" xfId="40" applyFont="1" applyBorder="1" applyAlignment="1">
      <alignment horizontal="left" vertical="center" wrapText="1"/>
    </xf>
    <xf numFmtId="0" fontId="56" fillId="0" borderId="28" xfId="40" applyFont="1" applyBorder="1" applyAlignment="1">
      <alignment horizontal="center" vertical="center" wrapText="1"/>
    </xf>
    <xf numFmtId="0" fontId="54" fillId="0" borderId="29" xfId="40" applyFont="1" applyBorder="1"/>
    <xf numFmtId="1" fontId="56" fillId="0" borderId="0" xfId="40" applyNumberFormat="1" applyFont="1" applyAlignment="1">
      <alignment horizontal="left" vertical="top"/>
    </xf>
    <xf numFmtId="49" fontId="54" fillId="0" borderId="0" xfId="40" applyNumberFormat="1" applyFont="1" applyAlignment="1">
      <alignment horizontal="left" vertical="top" wrapText="1"/>
    </xf>
    <xf numFmtId="49" fontId="54" fillId="0" borderId="0" xfId="40" applyNumberFormat="1" applyFont="1" applyAlignment="1">
      <alignment horizontal="left" vertical="top"/>
    </xf>
    <xf numFmtId="0" fontId="54" fillId="0" borderId="0" xfId="40" applyFont="1" applyAlignment="1">
      <alignment horizontal="center" vertical="center"/>
    </xf>
    <xf numFmtId="0" fontId="58" fillId="0" borderId="11" xfId="51" applyFont="1" applyBorder="1" applyAlignment="1">
      <alignment horizontal="center" vertical="center" wrapText="1"/>
    </xf>
    <xf numFmtId="0" fontId="58" fillId="0" borderId="10" xfId="51" applyFont="1" applyBorder="1" applyAlignment="1">
      <alignment horizontal="center" vertical="center" wrapText="1"/>
    </xf>
    <xf numFmtId="0" fontId="59" fillId="0" borderId="10" xfId="51" applyFont="1" applyBorder="1" applyAlignment="1">
      <alignment horizontal="center" vertical="center" wrapText="1"/>
    </xf>
    <xf numFmtId="0" fontId="53" fillId="0" borderId="10" xfId="50" applyFont="1" applyBorder="1" applyAlignment="1">
      <alignment horizontal="center" vertical="center" wrapText="1"/>
    </xf>
    <xf numFmtId="0" fontId="53" fillId="26" borderId="10" xfId="0" applyFont="1" applyFill="1" applyBorder="1" applyAlignment="1">
      <alignment horizontal="center" vertical="center" wrapText="1"/>
    </xf>
    <xf numFmtId="168" fontId="53" fillId="26" borderId="10" xfId="0" applyNumberFormat="1" applyFont="1" applyFill="1" applyBorder="1" applyAlignment="1">
      <alignment horizontal="center" vertical="center"/>
    </xf>
    <xf numFmtId="168" fontId="53" fillId="0" borderId="10" xfId="50" applyNumberFormat="1" applyFont="1" applyBorder="1" applyAlignment="1">
      <alignment horizontal="center" vertical="center" wrapText="1"/>
    </xf>
    <xf numFmtId="0" fontId="48" fillId="0" borderId="33" xfId="0" applyFont="1" applyBorder="1" applyAlignment="1">
      <alignment horizontal="center" vertical="center" wrapText="1"/>
    </xf>
    <xf numFmtId="1" fontId="53" fillId="0" borderId="10" xfId="0" applyNumberFormat="1" applyFont="1" applyBorder="1" applyAlignment="1">
      <alignment horizontal="center" vertical="center" wrapText="1"/>
    </xf>
    <xf numFmtId="0" fontId="60" fillId="26" borderId="10" xfId="0" applyFont="1" applyFill="1" applyBorder="1" applyAlignment="1" applyProtection="1">
      <alignment horizontal="center" vertical="center" wrapText="1"/>
      <protection locked="0"/>
    </xf>
    <xf numFmtId="0" fontId="60" fillId="26" borderId="14" xfId="0" applyFont="1" applyFill="1" applyBorder="1" applyAlignment="1" applyProtection="1">
      <alignment horizontal="center" vertical="center" wrapText="1"/>
      <protection locked="0"/>
    </xf>
    <xf numFmtId="169" fontId="60" fillId="26" borderId="10" xfId="0" applyNumberFormat="1" applyFont="1" applyFill="1" applyBorder="1" applyAlignment="1" applyProtection="1">
      <alignment horizontal="center" vertical="center"/>
      <protection locked="0"/>
    </xf>
    <xf numFmtId="169" fontId="60" fillId="26" borderId="14" xfId="0" applyNumberFormat="1" applyFont="1" applyFill="1" applyBorder="1" applyAlignment="1" applyProtection="1">
      <alignment horizontal="center" vertical="center"/>
      <protection locked="0"/>
    </xf>
    <xf numFmtId="49" fontId="60" fillId="26" borderId="10" xfId="0" applyNumberFormat="1" applyFont="1" applyFill="1" applyBorder="1" applyAlignment="1" applyProtection="1">
      <alignment horizontal="center" vertical="center"/>
      <protection locked="0"/>
    </xf>
    <xf numFmtId="49" fontId="53" fillId="0" borderId="10" xfId="0" applyNumberFormat="1" applyFont="1" applyBorder="1" applyAlignment="1">
      <alignment horizontal="center" vertical="center" wrapText="1"/>
    </xf>
    <xf numFmtId="14" fontId="60" fillId="26" borderId="10" xfId="0" applyNumberFormat="1" applyFont="1" applyFill="1" applyBorder="1" applyAlignment="1" applyProtection="1">
      <alignment horizontal="center" vertical="center"/>
      <protection locked="0"/>
    </xf>
    <xf numFmtId="14" fontId="53" fillId="0" borderId="10" xfId="50" applyNumberFormat="1" applyFont="1" applyBorder="1" applyAlignment="1">
      <alignment horizontal="center" vertical="center" wrapText="1"/>
    </xf>
    <xf numFmtId="49" fontId="53" fillId="0" borderId="10" xfId="50" applyNumberFormat="1" applyFont="1" applyBorder="1" applyAlignment="1">
      <alignment horizontal="center" vertical="center" wrapText="1"/>
    </xf>
    <xf numFmtId="168" fontId="48" fillId="0" borderId="33" xfId="0" applyNumberFormat="1" applyFont="1" applyBorder="1" applyAlignment="1">
      <alignment horizontal="center" vertical="center" wrapText="1"/>
    </xf>
    <xf numFmtId="0" fontId="61" fillId="0" borderId="10" xfId="0" applyFont="1" applyBorder="1" applyAlignment="1">
      <alignment horizontal="center" vertical="center" wrapText="1"/>
    </xf>
    <xf numFmtId="0" fontId="61" fillId="0" borderId="14" xfId="0" applyFont="1" applyBorder="1" applyAlignment="1">
      <alignment horizontal="center" vertical="center" wrapText="1"/>
    </xf>
    <xf numFmtId="169" fontId="48" fillId="0" borderId="10" xfId="0" applyNumberFormat="1" applyFont="1" applyBorder="1" applyAlignment="1">
      <alignment horizontal="center" vertical="center" wrapText="1"/>
    </xf>
    <xf numFmtId="169" fontId="48" fillId="0" borderId="14" xfId="0" applyNumberFormat="1" applyFont="1" applyBorder="1" applyAlignment="1">
      <alignment horizontal="center" vertical="center" wrapText="1"/>
    </xf>
    <xf numFmtId="14" fontId="61" fillId="0" borderId="10" xfId="0" applyNumberFormat="1" applyFont="1" applyBorder="1" applyAlignment="1">
      <alignment horizontal="center" vertical="center" wrapText="1"/>
    </xf>
    <xf numFmtId="14" fontId="61" fillId="0" borderId="14" xfId="0" applyNumberFormat="1" applyFont="1" applyBorder="1" applyAlignment="1">
      <alignment horizontal="center" vertical="center" wrapText="1"/>
    </xf>
    <xf numFmtId="14" fontId="60" fillId="0" borderId="10" xfId="0" applyNumberFormat="1" applyFont="1" applyBorder="1" applyAlignment="1">
      <alignment horizontal="center" vertical="center" wrapText="1"/>
    </xf>
    <xf numFmtId="0" fontId="14" fillId="0" borderId="0" xfId="38" applyAlignment="1">
      <alignment horizontal="left"/>
    </xf>
    <xf numFmtId="0" fontId="62" fillId="0" borderId="0" xfId="38" applyFont="1" applyAlignment="1">
      <alignment horizontal="left"/>
    </xf>
    <xf numFmtId="0" fontId="62" fillId="0" borderId="0" xfId="38" applyFont="1" applyAlignment="1">
      <alignment horizontal="right"/>
    </xf>
    <xf numFmtId="0" fontId="14" fillId="0" borderId="0" xfId="38"/>
    <xf numFmtId="167" fontId="14" fillId="0" borderId="0" xfId="38" applyNumberFormat="1" applyAlignment="1">
      <alignment horizontal="left"/>
    </xf>
    <xf numFmtId="0" fontId="66" fillId="0" borderId="33" xfId="38" applyFont="1" applyBorder="1" applyAlignment="1">
      <alignment horizontal="center" vertical="center" wrapText="1"/>
    </xf>
    <xf numFmtId="0" fontId="66" fillId="0" borderId="33" xfId="38" applyFont="1" applyBorder="1" applyAlignment="1">
      <alignment horizontal="center" wrapText="1"/>
    </xf>
    <xf numFmtId="0" fontId="67" fillId="0" borderId="33" xfId="38" applyFont="1" applyBorder="1" applyAlignment="1">
      <alignment horizontal="center" vertical="center" wrapText="1"/>
    </xf>
    <xf numFmtId="0" fontId="67" fillId="0" borderId="33" xfId="38" applyFont="1" applyBorder="1" applyAlignment="1">
      <alignment horizontal="left" vertical="center" wrapText="1"/>
    </xf>
    <xf numFmtId="167" fontId="67" fillId="0" borderId="33" xfId="38" applyNumberFormat="1" applyFont="1" applyBorder="1" applyAlignment="1">
      <alignment horizontal="center" vertical="center" wrapText="1"/>
    </xf>
    <xf numFmtId="0" fontId="68" fillId="0" borderId="0" xfId="38" applyFont="1" applyAlignment="1">
      <alignment horizontal="left"/>
    </xf>
    <xf numFmtId="0" fontId="66" fillId="0" borderId="33" xfId="38" applyFont="1" applyBorder="1" applyAlignment="1">
      <alignment horizontal="left" vertical="center" wrapText="1"/>
    </xf>
    <xf numFmtId="167" fontId="66" fillId="0" borderId="33" xfId="38" applyNumberFormat="1" applyFont="1" applyBorder="1" applyAlignment="1">
      <alignment horizontal="center" vertical="center" wrapText="1"/>
    </xf>
    <xf numFmtId="49" fontId="67" fillId="0" borderId="33" xfId="38" applyNumberFormat="1" applyFont="1" applyBorder="1" applyAlignment="1">
      <alignment horizontal="center" vertical="center" wrapText="1"/>
    </xf>
    <xf numFmtId="0" fontId="62" fillId="0" borderId="33" xfId="38" applyFont="1" applyBorder="1" applyAlignment="1">
      <alignment horizontal="center" vertical="center" wrapText="1"/>
    </xf>
    <xf numFmtId="0" fontId="63" fillId="0" borderId="33" xfId="38" applyFont="1" applyBorder="1" applyAlignment="1">
      <alignment horizontal="left" wrapText="1"/>
    </xf>
    <xf numFmtId="0" fontId="62" fillId="0" borderId="33" xfId="38" applyFont="1" applyBorder="1" applyAlignment="1">
      <alignment horizontal="left" wrapText="1"/>
    </xf>
    <xf numFmtId="0" fontId="63" fillId="0" borderId="33" xfId="0" applyFont="1" applyBorder="1" applyAlignment="1">
      <alignment horizontal="center" vertical="center" wrapText="1"/>
    </xf>
    <xf numFmtId="0" fontId="63" fillId="0" borderId="33" xfId="38" applyFont="1" applyBorder="1" applyAlignment="1">
      <alignment horizontal="center" vertical="center" wrapText="1"/>
    </xf>
    <xf numFmtId="0" fontId="63" fillId="0" borderId="0" xfId="38" applyFont="1" applyAlignment="1">
      <alignment horizontal="left"/>
    </xf>
    <xf numFmtId="0" fontId="62" fillId="0" borderId="33" xfId="0" applyFont="1" applyBorder="1" applyAlignment="1">
      <alignment horizontal="center" vertical="center" wrapText="1"/>
    </xf>
    <xf numFmtId="14" fontId="62" fillId="0" borderId="33" xfId="0" applyNumberFormat="1" applyFont="1" applyBorder="1" applyAlignment="1">
      <alignment horizontal="center" vertical="center" wrapText="1"/>
    </xf>
    <xf numFmtId="9" fontId="62" fillId="0" borderId="33" xfId="66" applyFont="1" applyBorder="1" applyAlignment="1">
      <alignment horizontal="center" vertical="center" wrapText="1"/>
    </xf>
    <xf numFmtId="0" fontId="70" fillId="0" borderId="0" xfId="51" applyFont="1" applyAlignment="1">
      <alignment vertical="center"/>
    </xf>
    <xf numFmtId="0" fontId="71" fillId="0" borderId="0" xfId="51" applyFont="1" applyAlignment="1">
      <alignment vertical="center"/>
    </xf>
    <xf numFmtId="0" fontId="58" fillId="0" borderId="0" xfId="51" applyFont="1" applyAlignment="1">
      <alignment vertical="center"/>
    </xf>
    <xf numFmtId="0" fontId="72" fillId="0" borderId="0" xfId="51" applyFont="1" applyAlignment="1">
      <alignment vertical="center"/>
    </xf>
    <xf numFmtId="0" fontId="54" fillId="0" borderId="27" xfId="40" applyFont="1" applyBorder="1" applyAlignment="1">
      <alignment horizontal="center" wrapText="1"/>
    </xf>
    <xf numFmtId="0" fontId="54" fillId="0" borderId="27" xfId="40" applyFont="1" applyBorder="1" applyAlignment="1">
      <alignment horizontal="center"/>
    </xf>
    <xf numFmtId="0" fontId="54" fillId="0" borderId="28" xfId="40" applyFont="1" applyBorder="1" applyAlignment="1">
      <alignment horizontal="center"/>
    </xf>
    <xf numFmtId="170" fontId="54" fillId="0" borderId="27" xfId="40" applyNumberFormat="1" applyFont="1" applyBorder="1" applyAlignment="1">
      <alignment horizontal="center"/>
    </xf>
    <xf numFmtId="0" fontId="54" fillId="0" borderId="27" xfId="40" applyFont="1" applyBorder="1" applyAlignment="1">
      <alignment horizontal="center" vertical="top" wrapText="1"/>
    </xf>
    <xf numFmtId="171" fontId="54" fillId="0" borderId="27" xfId="40" applyNumberFormat="1" applyFont="1" applyBorder="1" applyAlignment="1">
      <alignment horizontal="center" vertical="top" wrapText="1"/>
    </xf>
    <xf numFmtId="9" fontId="54" fillId="0" borderId="27" xfId="66" applyFont="1" applyBorder="1" applyAlignment="1">
      <alignment horizontal="center" vertical="top" wrapText="1"/>
    </xf>
    <xf numFmtId="172" fontId="54" fillId="0" borderId="27" xfId="40" applyNumberFormat="1" applyFont="1" applyBorder="1" applyAlignment="1">
      <alignment horizontal="center" vertical="top" wrapText="1"/>
    </xf>
    <xf numFmtId="173" fontId="54" fillId="0" borderId="27" xfId="40" applyNumberFormat="1" applyFont="1" applyBorder="1" applyAlignment="1">
      <alignment horizontal="center" vertical="top" wrapText="1"/>
    </xf>
    <xf numFmtId="9" fontId="63" fillId="0" borderId="33" xfId="66" applyFont="1" applyBorder="1" applyAlignment="1">
      <alignment horizontal="center" wrapText="1"/>
    </xf>
    <xf numFmtId="0" fontId="62" fillId="0" borderId="33" xfId="0" applyFont="1" applyBorder="1" applyAlignment="1">
      <alignment horizontal="center" wrapText="1"/>
    </xf>
    <xf numFmtId="9" fontId="62" fillId="0" borderId="33" xfId="66" applyFont="1" applyBorder="1" applyAlignment="1">
      <alignment horizontal="center" wrapText="1"/>
    </xf>
    <xf numFmtId="9" fontId="62" fillId="0" borderId="33" xfId="0" applyNumberFormat="1" applyFont="1" applyBorder="1" applyAlignment="1">
      <alignment horizontal="center" wrapText="1"/>
    </xf>
    <xf numFmtId="0" fontId="56" fillId="0" borderId="22" xfId="40" applyFont="1" applyBorder="1" applyAlignment="1">
      <alignment vertical="top" wrapText="1"/>
    </xf>
    <xf numFmtId="0" fontId="54" fillId="0" borderId="10" xfId="40" applyFont="1" applyBorder="1" applyAlignment="1">
      <alignment horizontal="center" vertical="top" wrapText="1"/>
    </xf>
    <xf numFmtId="0" fontId="54" fillId="0" borderId="24" xfId="40" applyFont="1" applyBorder="1" applyAlignment="1">
      <alignment vertical="top" wrapText="1"/>
    </xf>
    <xf numFmtId="0" fontId="54" fillId="0" borderId="29" xfId="40" applyFont="1" applyBorder="1" applyAlignment="1">
      <alignment horizontal="center" vertical="top" wrapText="1"/>
    </xf>
    <xf numFmtId="0" fontId="54" fillId="0" borderId="30" xfId="40" applyFont="1" applyBorder="1" applyAlignment="1">
      <alignment horizontal="center" vertical="top" wrapText="1"/>
    </xf>
    <xf numFmtId="0" fontId="54" fillId="0" borderId="28" xfId="40" applyFont="1" applyBorder="1" applyAlignment="1">
      <alignment horizontal="center" vertical="top" wrapText="1"/>
    </xf>
    <xf numFmtId="0" fontId="54" fillId="0" borderId="31" xfId="40" applyFont="1" applyBorder="1" applyAlignment="1">
      <alignment horizontal="center" vertical="top" wrapText="1"/>
    </xf>
    <xf numFmtId="49" fontId="38" fillId="0" borderId="10" xfId="51" applyNumberFormat="1" applyFont="1" applyBorder="1" applyAlignment="1">
      <alignment horizontal="center" vertical="center" wrapText="1"/>
    </xf>
    <xf numFmtId="0" fontId="29" fillId="0" borderId="0" xfId="0" applyFont="1" applyAlignment="1">
      <alignment horizontal="center" vertical="center"/>
    </xf>
    <xf numFmtId="0" fontId="31" fillId="0" borderId="0" xfId="51" applyFont="1" applyAlignment="1">
      <alignment horizontal="center" vertical="center"/>
    </xf>
    <xf numFmtId="0" fontId="32" fillId="0" borderId="0" xfId="51" applyFont="1" applyAlignment="1">
      <alignment horizontal="center" vertical="center"/>
    </xf>
    <xf numFmtId="0" fontId="34" fillId="0" borderId="0" xfId="51" applyFont="1" applyAlignment="1">
      <alignment horizontal="center" vertical="center"/>
    </xf>
    <xf numFmtId="49" fontId="35" fillId="0" borderId="10" xfId="51" applyNumberFormat="1" applyFont="1" applyBorder="1" applyAlignment="1">
      <alignment horizontal="center" vertical="center"/>
    </xf>
    <xf numFmtId="0" fontId="32" fillId="0" borderId="0" xfId="51" applyFont="1" applyAlignment="1">
      <alignment horizontal="center" vertical="center" wrapText="1"/>
    </xf>
    <xf numFmtId="0" fontId="35" fillId="0" borderId="0" xfId="51" applyFont="1" applyAlignment="1">
      <alignment horizontal="center" vertical="center"/>
    </xf>
    <xf numFmtId="0" fontId="36" fillId="0" borderId="0" xfId="51" applyFont="1" applyAlignment="1">
      <alignment horizontal="center" vertical="center"/>
    </xf>
    <xf numFmtId="0" fontId="35" fillId="0" borderId="12" xfId="51" applyFont="1" applyBorder="1" applyAlignment="1">
      <alignment vertical="center"/>
    </xf>
    <xf numFmtId="0" fontId="38" fillId="0" borderId="10" xfId="51" applyFont="1" applyBorder="1" applyAlignment="1">
      <alignment horizontal="center" vertical="center" wrapText="1"/>
    </xf>
    <xf numFmtId="0" fontId="31" fillId="0" borderId="10" xfId="51" applyFont="1" applyBorder="1" applyAlignment="1">
      <alignment horizontal="center" vertical="center" wrapText="1"/>
    </xf>
    <xf numFmtId="0" fontId="29" fillId="0" borderId="11" xfId="39" applyFont="1" applyBorder="1" applyAlignment="1">
      <alignment horizontal="center" vertical="center" wrapText="1"/>
    </xf>
    <xf numFmtId="49" fontId="14" fillId="0" borderId="0" xfId="39" applyNumberFormat="1" applyFont="1" applyAlignment="1">
      <alignment horizontal="left" vertical="top"/>
    </xf>
    <xf numFmtId="0" fontId="14" fillId="0" borderId="12" xfId="39" applyFont="1" applyBorder="1" applyAlignment="1">
      <alignment horizontal="left" vertical="center"/>
    </xf>
    <xf numFmtId="0" fontId="29" fillId="0" borderId="10" xfId="39" applyFont="1" applyBorder="1" applyAlignment="1">
      <alignment horizontal="center" vertical="center"/>
    </xf>
    <xf numFmtId="0" fontId="29" fillId="0" borderId="10" xfId="39" applyFont="1" applyBorder="1" applyAlignment="1">
      <alignment horizontal="center" vertical="center" wrapText="1"/>
    </xf>
    <xf numFmtId="0" fontId="42" fillId="0" borderId="0" xfId="50" applyFont="1" applyAlignment="1">
      <alignment horizontal="center"/>
    </xf>
    <xf numFmtId="0" fontId="39" fillId="0" borderId="0" xfId="50" applyFont="1" applyAlignment="1">
      <alignment horizontal="center"/>
    </xf>
    <xf numFmtId="0" fontId="9" fillId="0" borderId="10" xfId="0" applyFont="1" applyBorder="1" applyAlignment="1">
      <alignment horizontal="center" vertical="center"/>
    </xf>
    <xf numFmtId="0" fontId="31" fillId="0" borderId="0" xfId="51" applyFont="1" applyAlignment="1">
      <alignment horizontal="center" vertical="center" wrapText="1"/>
    </xf>
    <xf numFmtId="0" fontId="47" fillId="0" borderId="16" xfId="52" applyFont="1" applyBorder="1" applyAlignment="1">
      <alignment horizontal="center" vertical="center"/>
    </xf>
    <xf numFmtId="0" fontId="50" fillId="0" borderId="17" xfId="52" applyFont="1" applyBorder="1" applyAlignment="1">
      <alignment vertical="center"/>
    </xf>
    <xf numFmtId="0" fontId="50" fillId="0" borderId="18" xfId="52" applyFont="1" applyBorder="1" applyAlignment="1">
      <alignment horizontal="center" vertical="center"/>
    </xf>
    <xf numFmtId="0" fontId="47" fillId="0" borderId="12" xfId="52" applyFont="1" applyBorder="1" applyAlignment="1">
      <alignment horizontal="center"/>
    </xf>
    <xf numFmtId="0" fontId="50" fillId="0" borderId="0" xfId="52" applyFont="1"/>
    <xf numFmtId="0" fontId="50" fillId="0" borderId="19" xfId="52" applyFont="1" applyBorder="1" applyAlignment="1">
      <alignment vertical="center"/>
    </xf>
    <xf numFmtId="0" fontId="50" fillId="0" borderId="10" xfId="52" applyFont="1" applyBorder="1" applyAlignment="1">
      <alignment horizontal="center" vertical="center"/>
    </xf>
    <xf numFmtId="0" fontId="50" fillId="0" borderId="20" xfId="52" applyFont="1" applyBorder="1" applyAlignment="1">
      <alignment vertical="center"/>
    </xf>
    <xf numFmtId="0" fontId="50" fillId="0" borderId="21" xfId="52" applyFont="1" applyBorder="1" applyAlignment="1">
      <alignment horizontal="center" vertical="center"/>
    </xf>
    <xf numFmtId="0" fontId="50" fillId="0" borderId="10" xfId="52" applyFont="1" applyBorder="1" applyAlignment="1">
      <alignment horizontal="center" vertical="center" wrapText="1"/>
    </xf>
    <xf numFmtId="0" fontId="50" fillId="0" borderId="22" xfId="52" applyFont="1" applyBorder="1" applyAlignment="1">
      <alignment vertical="center"/>
    </xf>
    <xf numFmtId="0" fontId="50" fillId="0" borderId="13" xfId="52" applyFont="1" applyBorder="1" applyAlignment="1">
      <alignment horizontal="center" vertical="center"/>
    </xf>
    <xf numFmtId="0" fontId="50" fillId="0" borderId="23" xfId="52" applyFont="1" applyBorder="1" applyAlignment="1">
      <alignment vertical="center"/>
    </xf>
    <xf numFmtId="0" fontId="50" fillId="0" borderId="24" xfId="52" applyFont="1" applyBorder="1" applyAlignment="1">
      <alignment vertical="center"/>
    </xf>
    <xf numFmtId="0" fontId="50" fillId="0" borderId="25" xfId="52" applyFont="1" applyBorder="1" applyAlignment="1">
      <alignment horizontal="center" vertical="center"/>
    </xf>
    <xf numFmtId="0" fontId="50" fillId="0" borderId="17" xfId="52" applyFont="1" applyBorder="1" applyAlignment="1">
      <alignment horizontal="left" vertical="center"/>
    </xf>
    <xf numFmtId="0" fontId="47" fillId="0" borderId="17" xfId="52" applyFont="1" applyBorder="1" applyAlignment="1">
      <alignment horizontal="left" vertical="center"/>
    </xf>
    <xf numFmtId="0" fontId="50" fillId="0" borderId="26" xfId="52" applyFont="1" applyBorder="1" applyAlignment="1">
      <alignment vertical="center"/>
    </xf>
    <xf numFmtId="0" fontId="47" fillId="0" borderId="26" xfId="52" applyFont="1" applyBorder="1" applyAlignment="1">
      <alignment vertical="center"/>
    </xf>
    <xf numFmtId="0" fontId="47" fillId="0" borderId="13" xfId="52" applyFont="1" applyBorder="1" applyAlignment="1">
      <alignment horizontal="center" vertical="center"/>
    </xf>
    <xf numFmtId="0" fontId="47" fillId="0" borderId="19" xfId="52" applyFont="1" applyBorder="1" applyAlignment="1">
      <alignment vertical="center" wrapText="1"/>
    </xf>
    <xf numFmtId="0" fontId="47" fillId="0" borderId="10" xfId="52" applyFont="1" applyBorder="1" applyAlignment="1">
      <alignment horizontal="center" vertical="center"/>
    </xf>
    <xf numFmtId="0" fontId="47" fillId="0" borderId="19" xfId="52" applyFont="1" applyBorder="1" applyAlignment="1">
      <alignment vertical="center"/>
    </xf>
    <xf numFmtId="0" fontId="47" fillId="0" borderId="23" xfId="52" applyFont="1" applyBorder="1" applyAlignment="1">
      <alignment vertical="center"/>
    </xf>
    <xf numFmtId="0" fontId="47" fillId="0" borderId="21" xfId="52" applyFont="1" applyBorder="1" applyAlignment="1">
      <alignment horizontal="center" vertical="center"/>
    </xf>
    <xf numFmtId="0" fontId="47" fillId="0" borderId="10" xfId="52" applyFont="1" applyBorder="1" applyAlignment="1">
      <alignment horizontal="center"/>
    </xf>
    <xf numFmtId="0" fontId="50" fillId="0" borderId="10" xfId="52" applyFont="1" applyBorder="1" applyAlignment="1">
      <alignment horizontal="center"/>
    </xf>
    <xf numFmtId="0" fontId="47" fillId="0" borderId="19" xfId="52" applyFont="1" applyBorder="1" applyAlignment="1">
      <alignment horizontal="left" vertical="top"/>
    </xf>
    <xf numFmtId="0" fontId="47" fillId="0" borderId="21" xfId="52" applyFont="1" applyBorder="1" applyAlignment="1">
      <alignment horizontal="center"/>
    </xf>
    <xf numFmtId="0" fontId="63" fillId="0" borderId="0" xfId="38" applyFont="1" applyAlignment="1">
      <alignment horizontal="center"/>
    </xf>
    <xf numFmtId="0" fontId="64" fillId="0" borderId="0" xfId="38" applyFont="1" applyAlignment="1">
      <alignment horizontal="center"/>
    </xf>
    <xf numFmtId="0" fontId="62" fillId="0" borderId="0" xfId="38" applyFont="1" applyAlignment="1">
      <alignment horizontal="center"/>
    </xf>
    <xf numFmtId="0" fontId="63" fillId="0" borderId="0" xfId="38" applyFont="1" applyAlignment="1">
      <alignment horizontal="center" wrapText="1"/>
    </xf>
    <xf numFmtId="0" fontId="65" fillId="0" borderId="0" xfId="38" applyFont="1" applyAlignment="1">
      <alignment horizontal="center" wrapText="1"/>
    </xf>
    <xf numFmtId="0" fontId="62" fillId="0" borderId="34" xfId="38" applyFont="1" applyBorder="1" applyAlignment="1">
      <alignment horizontal="center" vertical="center" wrapText="1"/>
    </xf>
    <xf numFmtId="0" fontId="62" fillId="0" borderId="35" xfId="38" applyFont="1" applyBorder="1" applyAlignment="1">
      <alignment horizontal="center" vertical="center" wrapText="1"/>
    </xf>
    <xf numFmtId="0" fontId="62" fillId="0" borderId="38" xfId="38" applyFont="1" applyBorder="1" applyAlignment="1">
      <alignment horizontal="center" vertical="center" wrapText="1"/>
    </xf>
    <xf numFmtId="0" fontId="62" fillId="0" borderId="33" xfId="38" applyFont="1" applyBorder="1" applyAlignment="1">
      <alignment horizontal="center" vertical="center" wrapText="1"/>
    </xf>
    <xf numFmtId="0" fontId="66" fillId="0" borderId="33" xfId="38" applyFont="1" applyBorder="1" applyAlignment="1">
      <alignment horizontal="center" vertical="center" wrapText="1"/>
    </xf>
    <xf numFmtId="0" fontId="66" fillId="0" borderId="34" xfId="38" applyFont="1" applyBorder="1" applyAlignment="1">
      <alignment horizontal="center" vertical="center" wrapText="1"/>
    </xf>
    <xf numFmtId="0" fontId="66" fillId="0" borderId="36" xfId="38" applyFont="1" applyBorder="1" applyAlignment="1">
      <alignment horizontal="center" vertical="center" wrapText="1"/>
    </xf>
    <xf numFmtId="0" fontId="66" fillId="0" borderId="37" xfId="38" applyFont="1" applyBorder="1" applyAlignment="1">
      <alignment horizontal="center" vertical="center" wrapText="1"/>
    </xf>
    <xf numFmtId="0" fontId="66" fillId="0" borderId="35" xfId="38" applyFont="1" applyBorder="1" applyAlignment="1">
      <alignment horizontal="center" vertical="center" wrapText="1"/>
    </xf>
    <xf numFmtId="0" fontId="66" fillId="0" borderId="38" xfId="38" applyFont="1" applyBorder="1" applyAlignment="1">
      <alignment horizontal="center" vertical="center" wrapText="1"/>
    </xf>
    <xf numFmtId="0" fontId="38" fillId="0" borderId="10" xfId="50" applyFont="1" applyBorder="1" applyAlignment="1">
      <alignment horizontal="center" vertical="center" wrapText="1"/>
    </xf>
    <xf numFmtId="0" fontId="29" fillId="0" borderId="10" xfId="50" applyFont="1" applyBorder="1" applyAlignment="1">
      <alignment horizontal="center" vertical="center" wrapText="1"/>
    </xf>
    <xf numFmtId="0" fontId="52" fillId="0" borderId="10" xfId="50" applyFont="1" applyBorder="1" applyAlignment="1">
      <alignment horizontal="center" vertical="center" wrapText="1"/>
    </xf>
    <xf numFmtId="0" fontId="38" fillId="0" borderId="10" xfId="50" applyFont="1" applyBorder="1" applyAlignment="1">
      <alignment horizontal="center" vertical="center" textRotation="90" wrapText="1"/>
    </xf>
    <xf numFmtId="0" fontId="38" fillId="0" borderId="10" xfId="46" applyFont="1" applyBorder="1" applyAlignment="1">
      <alignment horizontal="center" vertical="center" textRotation="90" wrapText="1"/>
    </xf>
    <xf numFmtId="0" fontId="29" fillId="0" borderId="10" xfId="40" applyFont="1" applyBorder="1" applyAlignment="1">
      <alignment horizontal="center" vertical="center" textRotation="90" wrapText="1"/>
    </xf>
    <xf numFmtId="0" fontId="38" fillId="0" borderId="10" xfId="50" applyFont="1" applyBorder="1" applyAlignment="1">
      <alignment horizontal="center" vertical="center"/>
    </xf>
    <xf numFmtId="0" fontId="29" fillId="0" borderId="10" xfId="50" applyFont="1" applyBorder="1" applyAlignment="1">
      <alignment horizontal="center" vertical="center" textRotation="90" wrapText="1"/>
    </xf>
    <xf numFmtId="0" fontId="39" fillId="0" borderId="12" xfId="50" applyFont="1" applyBorder="1" applyAlignment="1">
      <alignment horizontal="center"/>
    </xf>
    <xf numFmtId="0" fontId="38" fillId="0" borderId="11" xfId="50" applyFont="1" applyBorder="1" applyAlignment="1">
      <alignment horizontal="center" vertical="center" wrapText="1"/>
    </xf>
    <xf numFmtId="0" fontId="27" fillId="0" borderId="0" xfId="40" applyFont="1" applyAlignment="1">
      <alignment horizontal="center"/>
    </xf>
    <xf numFmtId="0" fontId="70" fillId="0" borderId="0" xfId="51" applyFont="1" applyAlignment="1">
      <alignment horizontal="center" vertical="center"/>
    </xf>
    <xf numFmtId="0" fontId="71" fillId="0" borderId="0" xfId="51" applyFont="1" applyAlignment="1">
      <alignment horizontal="center" vertical="center"/>
    </xf>
    <xf numFmtId="0" fontId="58" fillId="0" borderId="0" xfId="51" applyFont="1" applyAlignment="1">
      <alignment horizontal="center" vertical="center"/>
    </xf>
    <xf numFmtId="0" fontId="54" fillId="0" borderId="28" xfId="40" applyFont="1" applyBorder="1" applyAlignment="1">
      <alignment horizontal="center" vertical="top" wrapText="1"/>
    </xf>
    <xf numFmtId="0" fontId="54" fillId="0" borderId="32" xfId="40" applyFont="1" applyBorder="1" applyAlignment="1">
      <alignment horizontal="center" vertical="top" wrapText="1"/>
    </xf>
    <xf numFmtId="0" fontId="54" fillId="0" borderId="29" xfId="40" applyFont="1" applyBorder="1" applyAlignment="1">
      <alignment horizontal="center" vertical="top" wrapText="1"/>
    </xf>
    <xf numFmtId="0" fontId="56" fillId="0" borderId="0" xfId="40" applyFont="1" applyAlignment="1">
      <alignment horizontal="center" wrapText="1"/>
    </xf>
    <xf numFmtId="0" fontId="56" fillId="0" borderId="0" xfId="40" applyFont="1" applyAlignment="1">
      <alignment horizontal="center"/>
    </xf>
    <xf numFmtId="1" fontId="73" fillId="0" borderId="10" xfId="50" applyNumberFormat="1" applyFont="1" applyBorder="1" applyAlignment="1">
      <alignment horizontal="center" vertical="center" wrapText="1"/>
    </xf>
    <xf numFmtId="49" fontId="73" fillId="0" borderId="10" xfId="50" applyNumberFormat="1" applyFont="1" applyBorder="1" applyAlignment="1">
      <alignment horizontal="center" vertical="center" wrapText="1"/>
    </xf>
    <xf numFmtId="174" fontId="73" fillId="0" borderId="10" xfId="50" applyNumberFormat="1" applyFont="1" applyBorder="1" applyAlignment="1">
      <alignment horizontal="center" vertical="center" wrapText="1"/>
    </xf>
    <xf numFmtId="175" fontId="73" fillId="0" borderId="10" xfId="50" applyNumberFormat="1" applyFont="1" applyBorder="1" applyAlignment="1">
      <alignment horizontal="center" vertical="center" wrapText="1"/>
    </xf>
  </cellXfs>
  <cellStyles count="67">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3" xfId="40" xr:uid="{00000000-0005-0000-0000-000028000000}"/>
    <cellStyle name="Обычный 3 2" xfId="41" xr:uid="{00000000-0005-0000-0000-000029000000}"/>
    <cellStyle name="Обычный 3 2 2 2" xfId="42" xr:uid="{00000000-0005-0000-0000-00002A000000}"/>
    <cellStyle name="Обычный 3 21" xfId="43" xr:uid="{00000000-0005-0000-0000-00002B000000}"/>
    <cellStyle name="Обычный 4" xfId="44" xr:uid="{00000000-0005-0000-0000-00002C000000}"/>
    <cellStyle name="Обычный 4 2" xfId="45" xr:uid="{00000000-0005-0000-0000-00002D000000}"/>
    <cellStyle name="Обычный 5" xfId="46" xr:uid="{00000000-0005-0000-0000-00002E000000}"/>
    <cellStyle name="Обычный 6" xfId="47" xr:uid="{00000000-0005-0000-0000-00002F000000}"/>
    <cellStyle name="Обычный 6 2" xfId="48" xr:uid="{00000000-0005-0000-0000-000030000000}"/>
    <cellStyle name="Обычный 6 2 2" xfId="49" xr:uid="{00000000-0005-0000-0000-000031000000}"/>
    <cellStyle name="Обычный 6 2 3" xfId="50" xr:uid="{00000000-0005-0000-0000-000032000000}"/>
    <cellStyle name="Обычный 7" xfId="51" xr:uid="{00000000-0005-0000-0000-000033000000}"/>
    <cellStyle name="Обычный 7 2" xfId="52" xr:uid="{00000000-0005-0000-0000-000034000000}"/>
    <cellStyle name="Обычный 8" xfId="53" xr:uid="{00000000-0005-0000-0000-000035000000}"/>
    <cellStyle name="Плохой 2" xfId="54" xr:uid="{00000000-0005-0000-0000-000037000000}"/>
    <cellStyle name="Пояснение 2" xfId="55" xr:uid="{00000000-0005-0000-0000-000038000000}"/>
    <cellStyle name="Примечание 2" xfId="56" xr:uid="{00000000-0005-0000-0000-000039000000}"/>
    <cellStyle name="Процентный" xfId="66" builtinId="5"/>
    <cellStyle name="Процентный 2" xfId="57" xr:uid="{00000000-0005-0000-0000-00003A000000}"/>
    <cellStyle name="Процентный 3" xfId="58" xr:uid="{00000000-0005-0000-0000-00003B000000}"/>
    <cellStyle name="Связанная ячейка 2" xfId="59" xr:uid="{00000000-0005-0000-0000-00003C000000}"/>
    <cellStyle name="Стиль 1" xfId="60" xr:uid="{00000000-0005-0000-0000-00003D000000}"/>
    <cellStyle name="Текст предупреждения 2" xfId="61" xr:uid="{00000000-0005-0000-0000-00003E000000}"/>
    <cellStyle name="Финансовый 2" xfId="62" xr:uid="{00000000-0005-0000-0000-00003F000000}"/>
    <cellStyle name="Финансовый 2 2 2 2 2" xfId="63" xr:uid="{00000000-0005-0000-0000-000040000000}"/>
    <cellStyle name="Финансовый 3" xfId="64" xr:uid="{00000000-0005-0000-0000-000041000000}"/>
    <cellStyle name="Хороший 2" xfId="65" xr:uid="{00000000-0005-0000-0000-000042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CC8F8E"/>
      <rgbColor rgb="FF800080"/>
      <rgbColor rgb="FF008080"/>
      <rgbColor rgb="FFC0C0C0"/>
      <rgbColor rgb="FF808080"/>
      <rgbColor rgb="FF8EA5CA"/>
      <rgbColor rgb="FF993366"/>
      <rgbColor rgb="FFFFFFCC"/>
      <rgbColor rgb="FFCCFFFF"/>
      <rgbColor rgb="FF660066"/>
      <rgbColor rgb="FFFF8080"/>
      <rgbColor rgb="FF0066CC"/>
      <rgbColor rgb="FFCCCCFF"/>
      <rgbColor rgb="FF000080"/>
      <rgbColor rgb="FFFF00FF"/>
      <rgbColor rgb="FFD9D9D9"/>
      <rgbColor rgb="FF00FFFF"/>
      <rgbColor rgb="FF800080"/>
      <rgbColor rgb="FF800000"/>
      <rgbColor rgb="FF008080"/>
      <rgbColor rgb="FF0000FF"/>
      <rgbColor rgb="FF00CCFF"/>
      <rgbColor rgb="FFEBF1DE"/>
      <rgbColor rgb="FFCCFFCC"/>
      <rgbColor rgb="FFFFFF99"/>
      <rgbColor rgb="FF99CCFF"/>
      <rgbColor rgb="FFFF99CC"/>
      <rgbColor rgb="FFCC99FF"/>
      <rgbColor rgb="FFFFCC99"/>
      <rgbColor rgb="FF3366FF"/>
      <rgbColor rgb="FF33CCCC"/>
      <rgbColor rgb="FF99CC00"/>
      <rgbColor rgb="FFFFCC00"/>
      <rgbColor rgb="FFFF9900"/>
      <rgbColor rgb="FFFF6600"/>
      <rgbColor rgb="FF878787"/>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c:style val="2"/>
  <c:chart>
    <c:title>
      <c:tx>
        <c:rich>
          <a:bodyPr rot="0"/>
          <a:lstStyle/>
          <a:p>
            <a:pPr>
              <a:defRPr lang="ru-RU" sz="800" b="1" strike="noStrike" spc="-1">
                <a:solidFill>
                  <a:srgbClr val="000000"/>
                </a:solidFill>
                <a:latin typeface="Calibri"/>
              </a:defRPr>
            </a:pPr>
            <a:r>
              <a:rPr lang="ru-RU" sz="800" b="1" strike="noStrike" spc="-1">
                <a:solidFill>
                  <a:srgbClr val="000000"/>
                </a:solidFill>
                <a:latin typeface="Calibri"/>
              </a:rPr>
              <a:t>Денежный поток на собственный капитал, руб.</a:t>
            </a:r>
          </a:p>
        </c:rich>
      </c:tx>
      <c:layout>
        <c:manualLayout>
          <c:xMode val="edge"/>
          <c:yMode val="edge"/>
          <c:x val="1.7949740725967299E-2"/>
          <c:y val="2.0032375556454901E-2"/>
        </c:manualLayout>
      </c:layout>
      <c:overlay val="0"/>
      <c:spPr>
        <a:noFill/>
        <a:ln w="25560">
          <a:noFill/>
        </a:ln>
      </c:spPr>
    </c:title>
    <c:autoTitleDeleted val="0"/>
    <c:plotArea>
      <c:layout>
        <c:manualLayout>
          <c:layoutTarget val="inner"/>
          <c:xMode val="edge"/>
          <c:yMode val="edge"/>
          <c:x val="0.17989629038691701"/>
          <c:y val="9.9656009712666901E-2"/>
          <c:w val="0.77542879936178699"/>
          <c:h val="0.80301497369485997"/>
        </c:manualLayout>
      </c:layout>
      <c:lineChart>
        <c:grouping val="standard"/>
        <c:varyColors val="0"/>
        <c:ser>
          <c:idx val="0"/>
          <c:order val="0"/>
          <c:tx>
            <c:v>Накопленный чистый денежный поток</c:v>
          </c:tx>
          <c:spPr>
            <a:ln w="28440">
              <a:solidFill>
                <a:srgbClr val="8EA5CA"/>
              </a:solidFill>
              <a:prstDash val="sysDash"/>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Lit>
              <c:formatCode>General</c:formatCode>
              <c:ptCount val="10"/>
            </c:numLit>
          </c:cat>
          <c:val>
            <c:numLit>
              <c:formatCode>General</c:formatCode>
              <c:ptCount val="10"/>
            </c:numLit>
          </c:val>
          <c:smooth val="0"/>
          <c:extLst>
            <c:ext xmlns:c16="http://schemas.microsoft.com/office/drawing/2014/chart" uri="{C3380CC4-5D6E-409C-BE32-E72D297353CC}">
              <c16:uniqueId val="{00000000-C029-43D4-8F64-34BAEED1676C}"/>
            </c:ext>
          </c:extLst>
        </c:ser>
        <c:ser>
          <c:idx val="1"/>
          <c:order val="1"/>
          <c:tx>
            <c:v>Дисконтированный поток нарастающим итогом</c:v>
          </c:tx>
          <c:spPr>
            <a:ln w="28440">
              <a:solidFill>
                <a:srgbClr val="CC8F8E"/>
              </a:solidFill>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Lit>
              <c:formatCode>General</c:formatCode>
              <c:ptCount val="10"/>
            </c:numLit>
          </c:cat>
          <c:val>
            <c:numLit>
              <c:formatCode>General</c:formatCode>
              <c:ptCount val="10"/>
            </c:numLit>
          </c:val>
          <c:smooth val="0"/>
          <c:extLst>
            <c:ext xmlns:c16="http://schemas.microsoft.com/office/drawing/2014/chart" uri="{C3380CC4-5D6E-409C-BE32-E72D297353CC}">
              <c16:uniqueId val="{00000001-C029-43D4-8F64-34BAEED1676C}"/>
            </c:ext>
          </c:extLst>
        </c:ser>
        <c:dLbls>
          <c:showLegendKey val="0"/>
          <c:showVal val="0"/>
          <c:showCatName val="0"/>
          <c:showSerName val="0"/>
          <c:showPercent val="0"/>
          <c:showBubbleSize val="0"/>
        </c:dLbls>
        <c:hiLowLines>
          <c:spPr>
            <a:ln w="0">
              <a:noFill/>
            </a:ln>
          </c:spPr>
        </c:hiLowLines>
        <c:smooth val="0"/>
        <c:axId val="229792696"/>
        <c:axId val="229789952"/>
      </c:lineChart>
      <c:catAx>
        <c:axId val="229792696"/>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sz="1000" b="0" strike="noStrike" spc="-1">
                <a:solidFill>
                  <a:srgbClr val="000000"/>
                </a:solidFill>
                <a:latin typeface="Calibri"/>
              </a:defRPr>
            </a:pPr>
            <a:endParaRPr lang="ru-RU"/>
          </a:p>
        </c:txPr>
        <c:crossAx val="229789952"/>
        <c:crosses val="autoZero"/>
        <c:auto val="1"/>
        <c:lblAlgn val="ctr"/>
        <c:lblOffset val="100"/>
        <c:noMultiLvlLbl val="0"/>
      </c:catAx>
      <c:valAx>
        <c:axId val="229789952"/>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sz="700" b="0" strike="noStrike" spc="-1">
                <a:solidFill>
                  <a:srgbClr val="000000"/>
                </a:solidFill>
                <a:latin typeface="Calibri"/>
              </a:defRPr>
            </a:pPr>
            <a:endParaRPr lang="ru-RU"/>
          </a:p>
        </c:txPr>
        <c:crossAx val="229792696"/>
        <c:crosses val="autoZero"/>
        <c:crossBetween val="between"/>
      </c:valAx>
      <c:spPr>
        <a:noFill/>
        <a:ln w="0">
          <a:noFill/>
        </a:ln>
      </c:spPr>
    </c:plotArea>
    <c:legend>
      <c:legendPos val="r"/>
      <c:layout>
        <c:manualLayout>
          <c:xMode val="edge"/>
          <c:yMode val="edge"/>
          <c:x val="0.11011904761904701"/>
          <c:y val="0.92097802827402497"/>
          <c:w val="0.57228299587551601"/>
          <c:h val="7.6906500047817905E-2"/>
        </c:manualLayout>
      </c:layout>
      <c:overlay val="0"/>
      <c:spPr>
        <a:noFill/>
        <a:ln w="0">
          <a:noFill/>
        </a:ln>
      </c:spPr>
      <c:txPr>
        <a:bodyPr/>
        <a:lstStyle/>
        <a:p>
          <a:pPr>
            <a:defRPr sz="800" b="0" strike="noStrike" spc="-1">
              <a:solidFill>
                <a:srgbClr val="000000"/>
              </a:solidFill>
              <a:latin typeface="Calibri"/>
            </a:defRPr>
          </a:pPr>
          <a:endParaRPr lang="ru-RU"/>
        </a:p>
      </c:txPr>
    </c:legend>
    <c:plotVisOnly val="1"/>
    <c:dispBlanksAs val="zero"/>
    <c:showDLblsOverMax val="1"/>
  </c:chart>
  <c:spPr>
    <a:solidFill>
      <a:srgbClr val="EBF1DE"/>
    </a:solidFill>
    <a:ln w="9360">
      <a:solidFill>
        <a:srgbClr val="D9D9D9"/>
      </a:solidFill>
      <a:round/>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39</xdr:col>
      <xdr:colOff>0</xdr:colOff>
      <xdr:row>29</xdr:row>
      <xdr:rowOff>38160</xdr:rowOff>
    </xdr:from>
    <xdr:to>
      <xdr:col>44</xdr:col>
      <xdr:colOff>45</xdr:colOff>
      <xdr:row>45</xdr:row>
      <xdr:rowOff>91080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756720</xdr:colOff>
      <xdr:row>42</xdr:row>
      <xdr:rowOff>185400</xdr:rowOff>
    </xdr:from>
    <xdr:to>
      <xdr:col>40</xdr:col>
      <xdr:colOff>49680</xdr:colOff>
      <xdr:row>42</xdr:row>
      <xdr:rowOff>185400</xdr:rowOff>
    </xdr:to>
    <xdr:sp macro="" textlink="">
      <xdr:nvSpPr>
        <xdr:cNvPr id="3" name="Прямая соединительная линия 2">
          <a:extLst>
            <a:ext uri="{FF2B5EF4-FFF2-40B4-BE49-F238E27FC236}">
              <a16:creationId xmlns:a16="http://schemas.microsoft.com/office/drawing/2014/main" id="{00000000-0008-0000-0700-000003000000}"/>
            </a:ext>
          </a:extLst>
        </xdr:cNvPr>
        <xdr:cNvSpPr/>
      </xdr:nvSpPr>
      <xdr:spPr>
        <a:xfrm>
          <a:off x="5409360" y="9529560"/>
          <a:ext cx="250560" cy="0"/>
        </a:xfrm>
        <a:prstGeom prst="line">
          <a:avLst/>
        </a:prstGeom>
        <a:ln w="19050">
          <a:solidFill>
            <a:srgbClr val="BE4B48"/>
          </a:solidFill>
          <a:round/>
        </a:ln>
      </xdr:spPr>
      <xdr:style>
        <a:lnRef idx="1">
          <a:schemeClr val="accent2"/>
        </a:lnRef>
        <a:fillRef idx="0">
          <a:schemeClr val="accent2"/>
        </a:fillRef>
        <a:effectRef idx="0">
          <a:schemeClr val="accent2"/>
        </a:effectRef>
        <a:fontRef idx="minor"/>
      </xdr:style>
    </xdr:sp>
    <xdr:clientData/>
  </xdr:twoCellAnchor>
</xdr:wsDr>
</file>

<file path=xl/drawings/drawing2.xml><?xml version="1.0" encoding="utf-8"?>
<c:userShapes xmlns:c="http://schemas.openxmlformats.org/drawingml/2006/chart">
  <cdr:relSizeAnchor xmlns:cdr="http://schemas.openxmlformats.org/drawingml/2006/chartDrawing">
    <cdr:from>
      <cdr:x>0.74288</cdr:x>
      <cdr:y>0.90783</cdr:y>
    </cdr:from>
    <cdr:to>
      <cdr:x>0.90499</cdr:x>
      <cdr:y>0.9655</cdr:y>
    </cdr:to>
    <cdr:sp macro="" textlink="">
      <cdr:nvSpPr>
        <cdr:cNvPr id="2" name="TextBox 1"/>
        <cdr:cNvSpPr/>
      </cdr:nvSpPr>
      <cdr:spPr>
        <a:xfrm xmlns:a="http://schemas.openxmlformats.org/drawingml/2006/main">
          <a:off x="3352320" y="3230280"/>
          <a:ext cx="731520" cy="205200"/>
        </a:xfrm>
        <a:prstGeom xmlns:a="http://schemas.openxmlformats.org/drawingml/2006/main" prst="rect">
          <a:avLst/>
        </a:prstGeom>
        <a:noFill xmlns:a="http://schemas.openxmlformats.org/drawingml/2006/main"/>
        <a:ln xmlns:a="http://schemas.openxmlformats.org/drawingml/2006/main" w="0">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cdr:style>
      <cdr:txBody>
        <a:bodyPr xmlns:a="http://schemas.openxmlformats.org/drawingml/2006/main" lIns="90000" tIns="45000" rIns="90000" bIns="45000" anchor="t">
          <a:noAutofit/>
        </a:bodyPr>
        <a:lstStyle xmlns:a="http://schemas.openxmlformats.org/drawingml/2006/main"/>
        <a:p xmlns:a="http://schemas.openxmlformats.org/drawingml/2006/main">
          <a:pPr>
            <a:lnSpc>
              <a:spcPct val="100000"/>
            </a:lnSpc>
          </a:pPr>
          <a:r>
            <a:rPr lang="ru-RU" sz="800" b="1" strike="noStrike" spc="-1">
              <a:latin typeface="Calibri"/>
            </a:rPr>
            <a:t>Период</a:t>
          </a:r>
          <a:endParaRPr sz="800" b="0" strike="noStrike" spc="-1">
            <a:latin typeface="Times New Roman"/>
          </a:endParaRP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J49"/>
  <sheetViews>
    <sheetView view="pageBreakPreview" topLeftCell="A10" zoomScaleNormal="100" workbookViewId="0">
      <selection activeCell="A9" sqref="A9:C9"/>
    </sheetView>
  </sheetViews>
  <sheetFormatPr defaultColWidth="9.140625" defaultRowHeight="15" x14ac:dyDescent="0.25"/>
  <cols>
    <col min="1" max="1" width="6.140625" style="1" customWidth="1"/>
    <col min="2" max="2" width="53.5703125" style="1" customWidth="1"/>
    <col min="3" max="3" width="100"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024" width="9.140625" style="1"/>
  </cols>
  <sheetData>
    <row r="1" spans="1:22" s="3" customFormat="1" ht="18.75" customHeight="1" x14ac:dyDescent="0.2">
      <c r="A1" s="2"/>
      <c r="C1" s="4" t="s">
        <v>63</v>
      </c>
    </row>
    <row r="2" spans="1:22" s="3" customFormat="1" ht="18.75" customHeight="1" x14ac:dyDescent="0.3">
      <c r="A2" s="2"/>
      <c r="C2" s="5" t="s">
        <v>0</v>
      </c>
    </row>
    <row r="3" spans="1:22" s="3" customFormat="1" ht="18.75" x14ac:dyDescent="0.3">
      <c r="A3" s="6"/>
      <c r="C3" s="5" t="s">
        <v>64</v>
      </c>
    </row>
    <row r="4" spans="1:22" s="3" customFormat="1" ht="18.75" x14ac:dyDescent="0.3">
      <c r="A4" s="6"/>
      <c r="H4" s="5"/>
    </row>
    <row r="5" spans="1:22" s="3" customFormat="1" ht="15.75" x14ac:dyDescent="0.25">
      <c r="A5" s="196" t="s">
        <v>1</v>
      </c>
      <c r="B5" s="196"/>
      <c r="C5" s="196"/>
      <c r="D5" s="7"/>
      <c r="E5" s="7"/>
      <c r="F5" s="7"/>
      <c r="G5" s="7"/>
      <c r="H5" s="7"/>
      <c r="I5" s="7"/>
      <c r="J5" s="7"/>
    </row>
    <row r="6" spans="1:22" s="3" customFormat="1" ht="18.75" x14ac:dyDescent="0.3">
      <c r="A6" s="6"/>
      <c r="H6" s="5"/>
    </row>
    <row r="7" spans="1:22" s="3" customFormat="1" ht="18.75" x14ac:dyDescent="0.2">
      <c r="A7" s="197" t="s">
        <v>2</v>
      </c>
      <c r="B7" s="197"/>
      <c r="C7" s="197"/>
      <c r="D7" s="8"/>
      <c r="E7" s="8"/>
      <c r="F7" s="8"/>
      <c r="G7" s="8"/>
      <c r="H7" s="8"/>
      <c r="I7" s="8"/>
      <c r="J7" s="8"/>
      <c r="K7" s="8"/>
      <c r="L7" s="8"/>
      <c r="M7" s="8"/>
      <c r="N7" s="8"/>
      <c r="O7" s="8"/>
      <c r="P7" s="8"/>
      <c r="Q7" s="8"/>
      <c r="R7" s="8"/>
      <c r="S7" s="8"/>
      <c r="T7" s="8"/>
      <c r="U7" s="8"/>
      <c r="V7" s="8"/>
    </row>
    <row r="8" spans="1:22" s="3" customFormat="1" ht="18.75" x14ac:dyDescent="0.2">
      <c r="A8" s="9"/>
      <c r="B8" s="9"/>
      <c r="C8" s="9"/>
      <c r="D8" s="9"/>
      <c r="E8" s="9"/>
      <c r="F8" s="9"/>
      <c r="G8" s="9"/>
      <c r="H8" s="9"/>
      <c r="I8" s="8"/>
      <c r="J8" s="8"/>
      <c r="K8" s="8"/>
      <c r="L8" s="8"/>
      <c r="M8" s="8"/>
      <c r="N8" s="8"/>
      <c r="O8" s="8"/>
      <c r="P8" s="8"/>
      <c r="Q8" s="8"/>
      <c r="R8" s="8"/>
      <c r="S8" s="8"/>
      <c r="T8" s="8"/>
      <c r="U8" s="8"/>
      <c r="V8" s="8"/>
    </row>
    <row r="9" spans="1:22" s="3" customFormat="1" ht="18.75" x14ac:dyDescent="0.2">
      <c r="A9" s="198" t="s">
        <v>3</v>
      </c>
      <c r="B9" s="198"/>
      <c r="C9" s="198"/>
      <c r="D9" s="10"/>
      <c r="E9" s="10"/>
      <c r="F9" s="10"/>
      <c r="G9" s="10"/>
      <c r="H9" s="10"/>
      <c r="I9" s="8"/>
      <c r="J9" s="8"/>
      <c r="K9" s="8"/>
      <c r="L9" s="8"/>
      <c r="M9" s="8"/>
      <c r="N9" s="8"/>
      <c r="O9" s="8"/>
      <c r="P9" s="8"/>
      <c r="Q9" s="8"/>
      <c r="R9" s="8"/>
      <c r="S9" s="8"/>
      <c r="T9" s="8"/>
      <c r="U9" s="8"/>
      <c r="V9" s="8"/>
    </row>
    <row r="10" spans="1:22" s="3" customFormat="1" ht="18.75" x14ac:dyDescent="0.2">
      <c r="A10" s="199" t="s">
        <v>4</v>
      </c>
      <c r="B10" s="199"/>
      <c r="C10" s="199"/>
      <c r="D10" s="11"/>
      <c r="E10" s="11"/>
      <c r="F10" s="11"/>
      <c r="G10" s="11"/>
      <c r="H10" s="11"/>
      <c r="I10" s="8"/>
      <c r="J10" s="8"/>
      <c r="K10" s="8"/>
      <c r="L10" s="8"/>
      <c r="M10" s="8"/>
      <c r="N10" s="8"/>
      <c r="O10" s="8"/>
      <c r="P10" s="8"/>
      <c r="Q10" s="8"/>
      <c r="R10" s="8"/>
      <c r="S10" s="8"/>
      <c r="T10" s="8"/>
      <c r="U10" s="8"/>
      <c r="V10" s="8"/>
    </row>
    <row r="11" spans="1:22" s="3" customFormat="1" ht="18.75" x14ac:dyDescent="0.2">
      <c r="A11" s="9"/>
      <c r="B11" s="9"/>
      <c r="C11" s="9"/>
      <c r="D11" s="9"/>
      <c r="E11" s="9"/>
      <c r="F11" s="9"/>
      <c r="G11" s="9"/>
      <c r="H11" s="9"/>
      <c r="I11" s="8"/>
      <c r="J11" s="8"/>
      <c r="K11" s="8"/>
      <c r="L11" s="8"/>
      <c r="M11" s="8"/>
      <c r="N11" s="8"/>
      <c r="O11" s="8"/>
      <c r="P11" s="8"/>
      <c r="Q11" s="8"/>
      <c r="R11" s="8"/>
      <c r="S11" s="8"/>
      <c r="T11" s="8"/>
      <c r="U11" s="8"/>
      <c r="V11" s="8"/>
    </row>
    <row r="12" spans="1:22" s="3" customFormat="1" ht="18.75" x14ac:dyDescent="0.2">
      <c r="A12" s="197" t="s">
        <v>545</v>
      </c>
      <c r="B12" s="197"/>
      <c r="C12" s="197"/>
      <c r="D12" s="10"/>
      <c r="E12" s="10"/>
      <c r="F12" s="10"/>
      <c r="G12" s="10"/>
      <c r="H12" s="10"/>
      <c r="I12" s="8"/>
      <c r="J12" s="8"/>
      <c r="K12" s="8"/>
      <c r="L12" s="8"/>
      <c r="M12" s="8"/>
      <c r="N12" s="8"/>
      <c r="O12" s="8"/>
      <c r="P12" s="8"/>
      <c r="Q12" s="8"/>
      <c r="R12" s="8"/>
      <c r="S12" s="8"/>
      <c r="T12" s="8"/>
      <c r="U12" s="8"/>
      <c r="V12" s="8"/>
    </row>
    <row r="13" spans="1:22" s="3" customFormat="1" ht="18.75" x14ac:dyDescent="0.2">
      <c r="A13" s="199" t="s">
        <v>5</v>
      </c>
      <c r="B13" s="199"/>
      <c r="C13" s="199"/>
      <c r="D13" s="11"/>
      <c r="E13" s="11"/>
      <c r="F13" s="11"/>
      <c r="G13" s="11"/>
      <c r="H13" s="11"/>
      <c r="I13" s="8"/>
      <c r="J13" s="8"/>
      <c r="K13" s="8"/>
      <c r="L13" s="8"/>
      <c r="M13" s="8"/>
      <c r="N13" s="8"/>
      <c r="O13" s="8"/>
      <c r="P13" s="8"/>
      <c r="Q13" s="8"/>
      <c r="R13" s="8"/>
      <c r="S13" s="8"/>
      <c r="T13" s="8"/>
      <c r="U13" s="8"/>
      <c r="V13" s="8"/>
    </row>
    <row r="14" spans="1:22" s="3" customFormat="1" ht="15.75" customHeight="1" x14ac:dyDescent="0.2">
      <c r="A14" s="12"/>
      <c r="B14" s="12"/>
      <c r="C14" s="12"/>
      <c r="D14" s="12"/>
      <c r="E14" s="12"/>
      <c r="F14" s="12"/>
      <c r="G14" s="12"/>
      <c r="H14" s="12"/>
      <c r="I14" s="12"/>
      <c r="J14" s="12"/>
      <c r="K14" s="12"/>
      <c r="L14" s="12"/>
      <c r="M14" s="12"/>
      <c r="N14" s="12"/>
      <c r="O14" s="12"/>
      <c r="P14" s="12"/>
      <c r="Q14" s="12"/>
      <c r="R14" s="12"/>
      <c r="S14" s="12"/>
      <c r="T14" s="12"/>
      <c r="U14" s="12"/>
      <c r="V14" s="12"/>
    </row>
    <row r="15" spans="1:22" s="13" customFormat="1" ht="18.75" x14ac:dyDescent="0.2">
      <c r="A15" s="198" t="s">
        <v>556</v>
      </c>
      <c r="B15" s="198"/>
      <c r="C15" s="198"/>
      <c r="D15" s="10"/>
      <c r="E15" s="10"/>
      <c r="F15" s="10"/>
      <c r="G15" s="10"/>
      <c r="H15" s="10"/>
      <c r="I15" s="10"/>
      <c r="J15" s="10"/>
      <c r="K15" s="10"/>
      <c r="L15" s="10"/>
      <c r="M15" s="10"/>
      <c r="N15" s="10"/>
      <c r="O15" s="10"/>
      <c r="P15" s="10"/>
      <c r="Q15" s="10"/>
      <c r="R15" s="10"/>
      <c r="S15" s="10"/>
      <c r="T15" s="10"/>
      <c r="U15" s="10"/>
      <c r="V15" s="10"/>
    </row>
    <row r="16" spans="1:22" s="13" customFormat="1" ht="15" customHeight="1" x14ac:dyDescent="0.2">
      <c r="A16" s="199" t="s">
        <v>6</v>
      </c>
      <c r="B16" s="199"/>
      <c r="C16" s="199"/>
      <c r="D16" s="11"/>
      <c r="E16" s="11"/>
      <c r="F16" s="11"/>
      <c r="G16" s="11"/>
      <c r="H16" s="11"/>
      <c r="I16" s="11"/>
      <c r="J16" s="11"/>
      <c r="K16" s="11"/>
      <c r="L16" s="11"/>
      <c r="M16" s="11"/>
      <c r="N16" s="11"/>
      <c r="O16" s="11"/>
      <c r="P16" s="11"/>
      <c r="Q16" s="11"/>
      <c r="R16" s="11"/>
      <c r="S16" s="11"/>
      <c r="T16" s="11"/>
      <c r="U16" s="11"/>
      <c r="V16" s="11"/>
    </row>
    <row r="17" spans="1:22" s="13" customFormat="1" ht="15" customHeight="1" x14ac:dyDescent="0.2">
      <c r="A17" s="12"/>
      <c r="B17" s="12"/>
      <c r="C17" s="12"/>
      <c r="D17" s="12"/>
      <c r="E17" s="12"/>
      <c r="F17" s="12"/>
      <c r="G17" s="12"/>
      <c r="H17" s="12"/>
      <c r="I17" s="12"/>
      <c r="J17" s="12"/>
      <c r="K17" s="12"/>
      <c r="L17" s="12"/>
      <c r="M17" s="12"/>
      <c r="N17" s="12"/>
      <c r="O17" s="12"/>
      <c r="P17" s="12"/>
      <c r="Q17" s="12"/>
      <c r="R17" s="12"/>
      <c r="S17" s="12"/>
    </row>
    <row r="18" spans="1:22" s="13" customFormat="1" ht="15" customHeight="1" x14ac:dyDescent="0.2">
      <c r="A18" s="201" t="s">
        <v>7</v>
      </c>
      <c r="B18" s="201"/>
      <c r="C18" s="201"/>
      <c r="D18" s="14"/>
      <c r="E18" s="14"/>
      <c r="F18" s="14"/>
      <c r="G18" s="14"/>
      <c r="H18" s="14"/>
      <c r="I18" s="14"/>
      <c r="J18" s="14"/>
      <c r="K18" s="14"/>
      <c r="L18" s="14"/>
      <c r="M18" s="14"/>
      <c r="N18" s="14"/>
      <c r="O18" s="14"/>
      <c r="P18" s="14"/>
      <c r="Q18" s="14"/>
      <c r="R18" s="14"/>
      <c r="S18" s="14"/>
      <c r="T18" s="14"/>
      <c r="U18" s="14"/>
      <c r="V18" s="14"/>
    </row>
    <row r="19" spans="1:22" s="13" customFormat="1" ht="15" customHeight="1" x14ac:dyDescent="0.2">
      <c r="A19" s="11"/>
      <c r="B19" s="11"/>
      <c r="C19" s="11"/>
      <c r="D19" s="11"/>
      <c r="E19" s="11"/>
      <c r="F19" s="11"/>
      <c r="G19" s="11"/>
      <c r="H19" s="11"/>
      <c r="I19" s="12"/>
      <c r="J19" s="12"/>
      <c r="K19" s="12"/>
      <c r="L19" s="12"/>
      <c r="M19" s="12"/>
      <c r="N19" s="12"/>
      <c r="O19" s="12"/>
      <c r="P19" s="12"/>
      <c r="Q19" s="12"/>
      <c r="R19" s="12"/>
      <c r="S19" s="12"/>
    </row>
    <row r="20" spans="1:22" s="13" customFormat="1" ht="39.75" customHeight="1" x14ac:dyDescent="0.2">
      <c r="A20" s="15" t="s">
        <v>8</v>
      </c>
      <c r="B20" s="16" t="s">
        <v>9</v>
      </c>
      <c r="C20" s="17" t="s">
        <v>10</v>
      </c>
      <c r="D20" s="11"/>
      <c r="E20" s="11"/>
      <c r="F20" s="11"/>
      <c r="G20" s="11"/>
      <c r="H20" s="11"/>
      <c r="I20" s="12"/>
      <c r="J20" s="12"/>
      <c r="K20" s="12"/>
      <c r="L20" s="12"/>
      <c r="M20" s="12"/>
      <c r="N20" s="12"/>
      <c r="O20" s="12"/>
      <c r="P20" s="12"/>
      <c r="Q20" s="12"/>
      <c r="R20" s="12"/>
      <c r="S20" s="12"/>
    </row>
    <row r="21" spans="1:22" s="13" customFormat="1" ht="16.5" customHeight="1" x14ac:dyDescent="0.2">
      <c r="A21" s="17">
        <v>1</v>
      </c>
      <c r="B21" s="16">
        <v>2</v>
      </c>
      <c r="C21" s="17">
        <v>3</v>
      </c>
      <c r="D21" s="11"/>
      <c r="E21" s="11"/>
      <c r="F21" s="11"/>
      <c r="G21" s="11"/>
      <c r="H21" s="11"/>
      <c r="I21" s="12"/>
      <c r="J21" s="12"/>
      <c r="K21" s="12"/>
      <c r="L21" s="12"/>
      <c r="M21" s="12"/>
      <c r="N21" s="12"/>
      <c r="O21" s="12"/>
      <c r="P21" s="12"/>
      <c r="Q21" s="12"/>
      <c r="R21" s="12"/>
      <c r="S21" s="12"/>
    </row>
    <row r="22" spans="1:22" s="13" customFormat="1" ht="39" customHeight="1" x14ac:dyDescent="0.2">
      <c r="A22" s="18" t="s">
        <v>11</v>
      </c>
      <c r="B22" s="19" t="s">
        <v>12</v>
      </c>
      <c r="C22" s="20" t="s">
        <v>549</v>
      </c>
      <c r="D22" s="11"/>
      <c r="E22" s="11"/>
      <c r="F22" s="11"/>
      <c r="G22" s="11"/>
      <c r="H22" s="11"/>
      <c r="I22" s="12"/>
      <c r="J22" s="12"/>
      <c r="K22" s="12"/>
      <c r="L22" s="12"/>
      <c r="M22" s="12"/>
      <c r="N22" s="12"/>
      <c r="O22" s="12"/>
      <c r="P22" s="12"/>
      <c r="Q22" s="12"/>
      <c r="R22" s="12"/>
      <c r="S22" s="12"/>
    </row>
    <row r="23" spans="1:22" s="13" customFormat="1" ht="51" customHeight="1" x14ac:dyDescent="0.2">
      <c r="A23" s="18" t="s">
        <v>13</v>
      </c>
      <c r="B23" s="21" t="s">
        <v>14</v>
      </c>
      <c r="C23" s="124" t="s">
        <v>628</v>
      </c>
      <c r="D23" s="11"/>
      <c r="E23" s="11"/>
      <c r="F23" s="11"/>
      <c r="G23" s="11"/>
      <c r="H23" s="11"/>
      <c r="I23" s="12"/>
      <c r="J23" s="12"/>
      <c r="K23" s="12"/>
      <c r="L23" s="12"/>
      <c r="M23" s="12"/>
      <c r="N23" s="12"/>
      <c r="O23" s="12"/>
      <c r="P23" s="12"/>
      <c r="Q23" s="12"/>
      <c r="R23" s="12"/>
      <c r="S23" s="12"/>
    </row>
    <row r="24" spans="1:22" s="13" customFormat="1" ht="22.5" customHeight="1" x14ac:dyDescent="0.2">
      <c r="A24" s="200"/>
      <c r="B24" s="200"/>
      <c r="C24" s="200"/>
      <c r="D24" s="11"/>
      <c r="E24" s="11"/>
      <c r="F24" s="11"/>
      <c r="G24" s="11"/>
      <c r="H24" s="11"/>
      <c r="I24" s="12"/>
      <c r="J24" s="12"/>
      <c r="K24" s="12"/>
      <c r="L24" s="12"/>
      <c r="M24" s="12"/>
      <c r="N24" s="12"/>
      <c r="O24" s="12"/>
      <c r="P24" s="12"/>
      <c r="Q24" s="12"/>
      <c r="R24" s="12"/>
      <c r="S24" s="12"/>
    </row>
    <row r="25" spans="1:22" s="25" customFormat="1" ht="58.5" customHeight="1" x14ac:dyDescent="0.2">
      <c r="A25" s="18" t="s">
        <v>15</v>
      </c>
      <c r="B25" s="22" t="s">
        <v>16</v>
      </c>
      <c r="C25" s="20" t="s">
        <v>17</v>
      </c>
      <c r="D25" s="23"/>
      <c r="E25" s="23"/>
      <c r="F25" s="23"/>
      <c r="G25" s="23"/>
      <c r="H25" s="24"/>
      <c r="I25" s="24"/>
      <c r="J25" s="24"/>
      <c r="K25" s="24"/>
      <c r="L25" s="24"/>
      <c r="M25" s="24"/>
      <c r="N25" s="24"/>
      <c r="O25" s="24"/>
      <c r="P25" s="24"/>
      <c r="Q25" s="24"/>
      <c r="R25" s="24"/>
    </row>
    <row r="26" spans="1:22" s="25" customFormat="1" ht="42.75" customHeight="1" x14ac:dyDescent="0.2">
      <c r="A26" s="18" t="s">
        <v>18</v>
      </c>
      <c r="B26" s="22" t="s">
        <v>19</v>
      </c>
      <c r="C26" s="20" t="s">
        <v>552</v>
      </c>
      <c r="D26" s="23"/>
      <c r="E26" s="23"/>
      <c r="F26" s="23"/>
      <c r="G26" s="23"/>
      <c r="H26" s="24"/>
      <c r="I26" s="24"/>
      <c r="J26" s="24"/>
      <c r="K26" s="24"/>
      <c r="L26" s="24"/>
      <c r="M26" s="24"/>
      <c r="N26" s="24"/>
      <c r="O26" s="24"/>
      <c r="P26" s="24"/>
      <c r="Q26" s="24"/>
      <c r="R26" s="24"/>
    </row>
    <row r="27" spans="1:22" s="25" customFormat="1" ht="51.75" customHeight="1" x14ac:dyDescent="0.2">
      <c r="A27" s="18" t="s">
        <v>20</v>
      </c>
      <c r="B27" s="22" t="s">
        <v>21</v>
      </c>
      <c r="C27" s="20" t="s">
        <v>553</v>
      </c>
      <c r="D27" s="23"/>
      <c r="E27" s="23"/>
      <c r="F27" s="23"/>
      <c r="G27" s="23"/>
      <c r="H27" s="24"/>
      <c r="I27" s="24"/>
      <c r="J27" s="24"/>
      <c r="K27" s="24"/>
      <c r="L27" s="24"/>
      <c r="M27" s="24"/>
      <c r="N27" s="24"/>
      <c r="O27" s="24"/>
      <c r="P27" s="24"/>
      <c r="Q27" s="24"/>
      <c r="R27" s="24"/>
    </row>
    <row r="28" spans="1:22" s="25" customFormat="1" ht="42.75" customHeight="1" x14ac:dyDescent="0.2">
      <c r="A28" s="18" t="s">
        <v>22</v>
      </c>
      <c r="B28" s="22" t="s">
        <v>23</v>
      </c>
      <c r="C28" s="20" t="s">
        <v>24</v>
      </c>
      <c r="D28" s="23"/>
      <c r="E28" s="23"/>
      <c r="F28" s="23"/>
      <c r="G28" s="23"/>
      <c r="H28" s="24"/>
      <c r="I28" s="24"/>
      <c r="J28" s="24"/>
      <c r="K28" s="24"/>
      <c r="L28" s="24"/>
      <c r="M28" s="24"/>
      <c r="N28" s="24"/>
      <c r="O28" s="24"/>
      <c r="P28" s="24"/>
      <c r="Q28" s="24"/>
      <c r="R28" s="24"/>
    </row>
    <row r="29" spans="1:22" s="25" customFormat="1" ht="51.75" customHeight="1" x14ac:dyDescent="0.2">
      <c r="A29" s="18" t="s">
        <v>25</v>
      </c>
      <c r="B29" s="22" t="s">
        <v>26</v>
      </c>
      <c r="C29" s="20" t="s">
        <v>24</v>
      </c>
      <c r="D29" s="23"/>
      <c r="E29" s="23"/>
      <c r="F29" s="23"/>
      <c r="G29" s="23"/>
      <c r="H29" s="24"/>
      <c r="I29" s="24"/>
      <c r="J29" s="24"/>
      <c r="K29" s="24"/>
      <c r="L29" s="24"/>
      <c r="M29" s="24"/>
      <c r="N29" s="24"/>
      <c r="O29" s="24"/>
      <c r="P29" s="24"/>
      <c r="Q29" s="24"/>
      <c r="R29" s="24"/>
    </row>
    <row r="30" spans="1:22" s="25" customFormat="1" ht="51.75" customHeight="1" x14ac:dyDescent="0.2">
      <c r="A30" s="18" t="s">
        <v>27</v>
      </c>
      <c r="B30" s="22" t="s">
        <v>28</v>
      </c>
      <c r="C30" s="20" t="s">
        <v>24</v>
      </c>
      <c r="D30" s="23"/>
      <c r="E30" s="23"/>
      <c r="F30" s="23"/>
      <c r="G30" s="23"/>
      <c r="H30" s="24"/>
      <c r="I30" s="24"/>
      <c r="J30" s="24"/>
      <c r="K30" s="24"/>
      <c r="L30" s="24"/>
      <c r="M30" s="24"/>
      <c r="N30" s="24"/>
      <c r="O30" s="24"/>
      <c r="P30" s="24"/>
      <c r="Q30" s="24"/>
      <c r="R30" s="24"/>
    </row>
    <row r="31" spans="1:22" s="25" customFormat="1" ht="51.75" customHeight="1" x14ac:dyDescent="0.2">
      <c r="A31" s="18" t="s">
        <v>29</v>
      </c>
      <c r="B31" s="22" t="s">
        <v>30</v>
      </c>
      <c r="C31" s="20" t="s">
        <v>24</v>
      </c>
      <c r="D31" s="23"/>
      <c r="E31" s="23"/>
      <c r="F31" s="23"/>
      <c r="G31" s="23"/>
      <c r="H31" s="24"/>
      <c r="I31" s="24"/>
      <c r="J31" s="24"/>
      <c r="K31" s="24"/>
      <c r="L31" s="24"/>
      <c r="M31" s="24"/>
      <c r="N31" s="24"/>
      <c r="O31" s="24"/>
      <c r="P31" s="24"/>
      <c r="Q31" s="24"/>
      <c r="R31" s="24"/>
    </row>
    <row r="32" spans="1:22" s="25" customFormat="1" ht="51.75" customHeight="1" x14ac:dyDescent="0.2">
      <c r="A32" s="18" t="s">
        <v>31</v>
      </c>
      <c r="B32" s="22" t="s">
        <v>32</v>
      </c>
      <c r="C32" s="20" t="s">
        <v>24</v>
      </c>
      <c r="D32" s="23"/>
      <c r="E32" s="23"/>
      <c r="F32" s="23"/>
      <c r="G32" s="23"/>
      <c r="H32" s="24"/>
      <c r="I32" s="24"/>
      <c r="J32" s="24"/>
      <c r="K32" s="24"/>
      <c r="L32" s="24"/>
      <c r="M32" s="24"/>
      <c r="N32" s="24"/>
      <c r="O32" s="24"/>
      <c r="P32" s="24"/>
      <c r="Q32" s="24"/>
      <c r="R32" s="24"/>
    </row>
    <row r="33" spans="1:18" s="25" customFormat="1" ht="101.25" customHeight="1" x14ac:dyDescent="0.2">
      <c r="A33" s="18" t="s">
        <v>33</v>
      </c>
      <c r="B33" s="22" t="s">
        <v>34</v>
      </c>
      <c r="C33" s="20" t="s">
        <v>554</v>
      </c>
      <c r="D33" s="23"/>
      <c r="E33" s="23"/>
      <c r="F33" s="23"/>
      <c r="G33" s="23"/>
      <c r="H33" s="24"/>
      <c r="I33" s="24"/>
      <c r="J33" s="24"/>
      <c r="K33" s="24"/>
      <c r="L33" s="24"/>
      <c r="M33" s="24"/>
      <c r="N33" s="24"/>
      <c r="O33" s="24"/>
      <c r="P33" s="24"/>
      <c r="Q33" s="24"/>
      <c r="R33" s="24"/>
    </row>
    <row r="34" spans="1:18" ht="111" customHeight="1" x14ac:dyDescent="0.25">
      <c r="A34" s="18" t="s">
        <v>35</v>
      </c>
      <c r="B34" s="22" t="s">
        <v>36</v>
      </c>
      <c r="C34" s="20" t="s">
        <v>24</v>
      </c>
    </row>
    <row r="35" spans="1:18" ht="58.5" customHeight="1" x14ac:dyDescent="0.25">
      <c r="A35" s="18" t="s">
        <v>37</v>
      </c>
      <c r="B35" s="22" t="s">
        <v>38</v>
      </c>
      <c r="C35" s="20" t="s">
        <v>24</v>
      </c>
    </row>
    <row r="36" spans="1:18" ht="51.75" customHeight="1" x14ac:dyDescent="0.25">
      <c r="A36" s="18" t="s">
        <v>39</v>
      </c>
      <c r="B36" s="22" t="s">
        <v>40</v>
      </c>
      <c r="C36" s="20" t="s">
        <v>24</v>
      </c>
    </row>
    <row r="37" spans="1:18" ht="43.5" customHeight="1" x14ac:dyDescent="0.25">
      <c r="A37" s="18" t="s">
        <v>41</v>
      </c>
      <c r="B37" s="22" t="s">
        <v>42</v>
      </c>
      <c r="C37" s="195" t="s">
        <v>629</v>
      </c>
    </row>
    <row r="38" spans="1:18" ht="43.5" customHeight="1" x14ac:dyDescent="0.25">
      <c r="A38" s="18" t="s">
        <v>43</v>
      </c>
      <c r="B38" s="22" t="s">
        <v>44</v>
      </c>
      <c r="C38" s="20" t="s">
        <v>24</v>
      </c>
    </row>
    <row r="39" spans="1:18" ht="23.25" customHeight="1" x14ac:dyDescent="0.25">
      <c r="A39" s="200"/>
      <c r="B39" s="200"/>
      <c r="C39" s="200"/>
    </row>
    <row r="40" spans="1:18" ht="63" x14ac:dyDescent="0.25">
      <c r="A40" s="18" t="s">
        <v>45</v>
      </c>
      <c r="B40" s="22" t="s">
        <v>46</v>
      </c>
      <c r="C40" s="20" t="s">
        <v>630</v>
      </c>
    </row>
    <row r="41" spans="1:18" ht="105.75" customHeight="1" x14ac:dyDescent="0.25">
      <c r="A41" s="18" t="s">
        <v>47</v>
      </c>
      <c r="B41" s="22" t="s">
        <v>48</v>
      </c>
      <c r="C41" s="20" t="s">
        <v>559</v>
      </c>
    </row>
    <row r="42" spans="1:18" ht="83.25" customHeight="1" x14ac:dyDescent="0.25">
      <c r="A42" s="18" t="s">
        <v>49</v>
      </c>
      <c r="B42" s="22" t="s">
        <v>50</v>
      </c>
      <c r="C42" s="20" t="s">
        <v>559</v>
      </c>
    </row>
    <row r="43" spans="1:18" ht="186" customHeight="1" x14ac:dyDescent="0.25">
      <c r="A43" s="18" t="s">
        <v>51</v>
      </c>
      <c r="B43" s="22" t="s">
        <v>52</v>
      </c>
      <c r="C43" s="20" t="s">
        <v>555</v>
      </c>
    </row>
    <row r="44" spans="1:18" ht="111" customHeight="1" x14ac:dyDescent="0.25">
      <c r="A44" s="18" t="s">
        <v>53</v>
      </c>
      <c r="B44" s="22" t="s">
        <v>54</v>
      </c>
      <c r="C44" s="20" t="s">
        <v>559</v>
      </c>
    </row>
    <row r="45" spans="1:18" ht="120" customHeight="1" x14ac:dyDescent="0.25">
      <c r="A45" s="18" t="s">
        <v>55</v>
      </c>
      <c r="B45" s="22" t="s">
        <v>56</v>
      </c>
      <c r="C45" s="20" t="s">
        <v>559</v>
      </c>
    </row>
    <row r="46" spans="1:18" ht="101.25" customHeight="1" x14ac:dyDescent="0.25">
      <c r="A46" s="18" t="s">
        <v>57</v>
      </c>
      <c r="B46" s="22" t="s">
        <v>58</v>
      </c>
      <c r="C46" s="20" t="s">
        <v>559</v>
      </c>
    </row>
    <row r="47" spans="1:18" ht="18.75" customHeight="1" x14ac:dyDescent="0.25">
      <c r="A47" s="200"/>
      <c r="B47" s="200"/>
      <c r="C47" s="200"/>
    </row>
    <row r="48" spans="1:18" ht="75.75" customHeight="1" x14ac:dyDescent="0.25">
      <c r="A48" s="18" t="s">
        <v>59</v>
      </c>
      <c r="B48" s="22" t="s">
        <v>60</v>
      </c>
      <c r="C48" s="20">
        <f>'6.2. Паспорт фин осв ввод'!AB24</f>
        <v>4.0682431999999995</v>
      </c>
    </row>
    <row r="49" spans="1:3" ht="71.25" customHeight="1" x14ac:dyDescent="0.25">
      <c r="A49" s="18" t="s">
        <v>61</v>
      </c>
      <c r="B49" s="22" t="s">
        <v>62</v>
      </c>
      <c r="C49" s="20">
        <f>'6.2. Паспорт фин осв ввод'!AB30</f>
        <v>3.3902060000000001</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0833333333333304" right="0.70833333333333304" top="0.74791666666666701" bottom="0.74791666666666701" header="0.511811023622047" footer="0.511811023622047"/>
  <pageSetup paperSize="8" scale="33"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C19" zoomScaleNormal="100" zoomScaleSheetLayoutView="100" workbookViewId="0">
      <selection activeCell="H30" sqref="H30"/>
    </sheetView>
  </sheetViews>
  <sheetFormatPr defaultColWidth="9" defaultRowHeight="15.75" x14ac:dyDescent="0.25"/>
  <cols>
    <col min="1" max="1" width="9" style="148"/>
    <col min="2" max="2" width="40.5703125" style="148" customWidth="1"/>
    <col min="3" max="3" width="15.5703125" style="148" customWidth="1"/>
    <col min="4" max="8" width="20" style="148" customWidth="1"/>
    <col min="9" max="9" width="20" style="148" hidden="1" customWidth="1"/>
    <col min="10" max="10" width="20" style="148" customWidth="1"/>
    <col min="11" max="11" width="20" style="148" hidden="1" customWidth="1"/>
    <col min="12" max="12" width="20" style="148" customWidth="1"/>
    <col min="13" max="13" width="20" style="148" hidden="1" customWidth="1"/>
    <col min="14" max="14" width="20" style="148" customWidth="1"/>
    <col min="15" max="15" width="20" style="148" hidden="1" customWidth="1"/>
    <col min="16" max="16" width="20" style="148" customWidth="1"/>
    <col min="17" max="17" width="20" style="148" hidden="1" customWidth="1"/>
    <col min="18" max="18" width="20" style="148" customWidth="1"/>
    <col min="19" max="19" width="20" style="148" hidden="1" customWidth="1"/>
    <col min="20" max="20" width="20" style="148" customWidth="1"/>
    <col min="21" max="21" width="20" style="148" hidden="1" customWidth="1"/>
    <col min="22" max="22" width="20" style="148" customWidth="1"/>
    <col min="23" max="23" width="20" style="148" hidden="1" customWidth="1"/>
    <col min="24" max="24" width="20" style="148" customWidth="1"/>
    <col min="25" max="25" width="20" style="148" hidden="1" customWidth="1"/>
    <col min="26" max="26" width="20" style="148" customWidth="1"/>
    <col min="27" max="27" width="20" style="148" hidden="1" customWidth="1"/>
    <col min="28" max="29" width="20" style="148" customWidth="1"/>
    <col min="30" max="16384" width="9" style="151"/>
  </cols>
  <sheetData>
    <row r="1" spans="1:29" ht="15.95" customHeight="1" x14ac:dyDescent="0.25">
      <c r="C1" s="149" t="s">
        <v>581</v>
      </c>
      <c r="AC1" s="150" t="s">
        <v>63</v>
      </c>
    </row>
    <row r="2" spans="1:29" ht="15.95" customHeight="1" x14ac:dyDescent="0.25">
      <c r="C2" s="149" t="s">
        <v>581</v>
      </c>
      <c r="AC2" s="150" t="s">
        <v>0</v>
      </c>
    </row>
    <row r="3" spans="1:29" ht="15.95" customHeight="1" x14ac:dyDescent="0.25">
      <c r="C3" s="149" t="s">
        <v>581</v>
      </c>
      <c r="AC3" s="150" t="s">
        <v>64</v>
      </c>
    </row>
    <row r="4" spans="1:29" ht="15.95" customHeight="1" x14ac:dyDescent="0.25">
      <c r="A4" s="245" t="s">
        <v>116</v>
      </c>
      <c r="B4" s="245"/>
      <c r="C4" s="245"/>
      <c r="D4" s="245"/>
      <c r="E4" s="245"/>
      <c r="F4" s="245"/>
      <c r="G4" s="245"/>
      <c r="H4" s="245"/>
      <c r="I4" s="245"/>
      <c r="J4" s="245"/>
      <c r="K4" s="245"/>
      <c r="L4" s="245"/>
      <c r="M4" s="245"/>
      <c r="N4" s="245"/>
      <c r="O4" s="245"/>
      <c r="P4" s="245"/>
      <c r="Q4" s="245"/>
      <c r="R4" s="245"/>
      <c r="S4" s="245"/>
      <c r="T4" s="245"/>
      <c r="U4" s="245"/>
    </row>
    <row r="5" spans="1:29" ht="15.95" customHeight="1" x14ac:dyDescent="0.25"/>
    <row r="6" spans="1:29" ht="18.95" customHeight="1" x14ac:dyDescent="0.3">
      <c r="A6" s="246" t="s">
        <v>582</v>
      </c>
      <c r="B6" s="246"/>
      <c r="C6" s="246"/>
      <c r="D6" s="246"/>
      <c r="E6" s="246"/>
      <c r="F6" s="246"/>
      <c r="G6" s="246"/>
      <c r="H6" s="246"/>
      <c r="I6" s="246"/>
      <c r="J6" s="246"/>
      <c r="K6" s="246"/>
      <c r="L6" s="246"/>
      <c r="M6" s="246"/>
      <c r="N6" s="246"/>
      <c r="O6" s="246"/>
      <c r="P6" s="246"/>
      <c r="Q6" s="246"/>
      <c r="R6" s="246"/>
      <c r="S6" s="246"/>
      <c r="T6" s="246"/>
      <c r="U6" s="246"/>
    </row>
    <row r="7" spans="1:29" ht="15.95" customHeight="1" x14ac:dyDescent="0.25"/>
    <row r="8" spans="1:29" ht="15.95" customHeight="1" x14ac:dyDescent="0.25">
      <c r="A8" s="245" t="s">
        <v>3</v>
      </c>
      <c r="B8" s="245"/>
      <c r="C8" s="245"/>
      <c r="D8" s="245"/>
      <c r="E8" s="245"/>
      <c r="F8" s="245"/>
      <c r="G8" s="245"/>
      <c r="H8" s="245"/>
      <c r="I8" s="245"/>
      <c r="J8" s="245"/>
      <c r="K8" s="245"/>
      <c r="L8" s="245"/>
      <c r="M8" s="245"/>
      <c r="N8" s="245"/>
      <c r="O8" s="245"/>
      <c r="P8" s="245"/>
      <c r="Q8" s="245"/>
      <c r="R8" s="245"/>
      <c r="S8" s="245"/>
      <c r="T8" s="245"/>
      <c r="U8" s="245"/>
    </row>
    <row r="9" spans="1:29" ht="15.95" customHeight="1" x14ac:dyDescent="0.25">
      <c r="A9" s="247" t="s">
        <v>4</v>
      </c>
      <c r="B9" s="247"/>
      <c r="C9" s="247"/>
      <c r="D9" s="247"/>
      <c r="E9" s="247"/>
      <c r="F9" s="247"/>
      <c r="G9" s="247"/>
      <c r="H9" s="247"/>
      <c r="I9" s="247"/>
      <c r="J9" s="247"/>
      <c r="K9" s="247"/>
      <c r="L9" s="247"/>
      <c r="M9" s="247"/>
      <c r="N9" s="247"/>
      <c r="O9" s="247"/>
      <c r="P9" s="247"/>
      <c r="Q9" s="247"/>
      <c r="R9" s="247"/>
      <c r="S9" s="247"/>
      <c r="T9" s="247"/>
      <c r="U9" s="247"/>
    </row>
    <row r="10" spans="1:29" ht="15.95" customHeight="1" x14ac:dyDescent="0.25"/>
    <row r="11" spans="1:29" ht="15.95" customHeight="1" x14ac:dyDescent="0.25">
      <c r="A11" s="245" t="s">
        <v>558</v>
      </c>
      <c r="B11" s="245"/>
      <c r="C11" s="245"/>
      <c r="D11" s="245"/>
      <c r="E11" s="245"/>
      <c r="F11" s="245"/>
      <c r="G11" s="245"/>
      <c r="H11" s="245"/>
      <c r="I11" s="245"/>
      <c r="J11" s="245"/>
      <c r="K11" s="245"/>
      <c r="L11" s="245"/>
      <c r="M11" s="245"/>
      <c r="N11" s="245"/>
      <c r="O11" s="245"/>
      <c r="P11" s="245"/>
      <c r="Q11" s="245"/>
      <c r="R11" s="245"/>
      <c r="S11" s="245"/>
      <c r="T11" s="245"/>
      <c r="U11" s="245"/>
    </row>
    <row r="12" spans="1:29" ht="15.95" customHeight="1" x14ac:dyDescent="0.25">
      <c r="A12" s="247" t="s">
        <v>5</v>
      </c>
      <c r="B12" s="247"/>
      <c r="C12" s="247"/>
      <c r="D12" s="247"/>
      <c r="E12" s="247"/>
      <c r="F12" s="247"/>
      <c r="G12" s="247"/>
      <c r="H12" s="247"/>
      <c r="I12" s="247"/>
      <c r="J12" s="247"/>
      <c r="K12" s="247"/>
      <c r="L12" s="247"/>
      <c r="M12" s="247"/>
      <c r="N12" s="247"/>
      <c r="O12" s="247"/>
      <c r="P12" s="247"/>
      <c r="Q12" s="247"/>
      <c r="R12" s="247"/>
      <c r="S12" s="247"/>
      <c r="T12" s="247"/>
      <c r="U12" s="247"/>
    </row>
    <row r="13" spans="1:29" ht="15.95" customHeight="1" x14ac:dyDescent="0.25"/>
    <row r="14" spans="1:29" ht="33" customHeight="1" x14ac:dyDescent="0.25">
      <c r="A14" s="248" t="s">
        <v>556</v>
      </c>
      <c r="B14" s="248"/>
      <c r="C14" s="248"/>
      <c r="D14" s="248"/>
      <c r="E14" s="248"/>
      <c r="F14" s="248"/>
      <c r="G14" s="248"/>
      <c r="H14" s="248"/>
      <c r="I14" s="248"/>
      <c r="J14" s="248"/>
      <c r="K14" s="248"/>
      <c r="L14" s="248"/>
      <c r="M14" s="248"/>
      <c r="N14" s="248"/>
      <c r="O14" s="248"/>
      <c r="P14" s="248"/>
      <c r="Q14" s="248"/>
      <c r="R14" s="248"/>
      <c r="S14" s="248"/>
      <c r="T14" s="248"/>
      <c r="U14" s="248"/>
    </row>
    <row r="15" spans="1:29" ht="17.25" customHeight="1" x14ac:dyDescent="0.25">
      <c r="A15" s="247" t="s">
        <v>6</v>
      </c>
      <c r="B15" s="247"/>
      <c r="C15" s="247"/>
      <c r="D15" s="247"/>
      <c r="E15" s="247"/>
      <c r="F15" s="247"/>
      <c r="G15" s="247"/>
      <c r="H15" s="247"/>
      <c r="I15" s="247"/>
      <c r="J15" s="247"/>
      <c r="K15" s="247"/>
      <c r="L15" s="247"/>
      <c r="M15" s="247"/>
      <c r="N15" s="247"/>
      <c r="O15" s="247"/>
      <c r="P15" s="247"/>
      <c r="Q15" s="247"/>
      <c r="R15" s="247"/>
      <c r="S15" s="247"/>
      <c r="T15" s="247"/>
      <c r="U15" s="247"/>
    </row>
    <row r="16" spans="1:29" ht="14.25" customHeight="1" x14ac:dyDescent="0.25"/>
    <row r="17" spans="1:29" ht="27" customHeight="1" x14ac:dyDescent="0.25">
      <c r="C17" s="152"/>
    </row>
    <row r="18" spans="1:29" ht="18.95" customHeight="1" x14ac:dyDescent="0.3">
      <c r="A18" s="249" t="s">
        <v>379</v>
      </c>
      <c r="B18" s="249"/>
      <c r="C18" s="249"/>
      <c r="D18" s="249"/>
      <c r="E18" s="249"/>
      <c r="F18" s="249"/>
      <c r="G18" s="249"/>
      <c r="H18" s="249"/>
      <c r="I18" s="249"/>
      <c r="J18" s="249"/>
      <c r="K18" s="249"/>
      <c r="L18" s="249"/>
      <c r="M18" s="249"/>
      <c r="N18" s="249"/>
      <c r="O18" s="249"/>
      <c r="P18" s="249"/>
      <c r="Q18" s="249"/>
      <c r="R18" s="249"/>
      <c r="S18" s="249"/>
      <c r="T18" s="249"/>
      <c r="U18" s="249"/>
    </row>
    <row r="19" spans="1:29" ht="11.1" customHeight="1" x14ac:dyDescent="0.25"/>
    <row r="20" spans="1:29" ht="15" customHeight="1" x14ac:dyDescent="0.25">
      <c r="A20" s="255" t="s">
        <v>380</v>
      </c>
      <c r="B20" s="255" t="s">
        <v>381</v>
      </c>
      <c r="C20" s="255" t="s">
        <v>382</v>
      </c>
      <c r="D20" s="255"/>
      <c r="E20" s="255" t="s">
        <v>383</v>
      </c>
      <c r="F20" s="255"/>
      <c r="G20" s="255" t="s">
        <v>583</v>
      </c>
      <c r="H20" s="254" t="s">
        <v>584</v>
      </c>
      <c r="I20" s="254"/>
      <c r="J20" s="254"/>
      <c r="K20" s="254"/>
      <c r="L20" s="254" t="s">
        <v>585</v>
      </c>
      <c r="M20" s="254"/>
      <c r="N20" s="254"/>
      <c r="O20" s="254"/>
      <c r="P20" s="254" t="s">
        <v>586</v>
      </c>
      <c r="Q20" s="254"/>
      <c r="R20" s="254"/>
      <c r="S20" s="254"/>
      <c r="T20" s="254" t="s">
        <v>587</v>
      </c>
      <c r="U20" s="254"/>
      <c r="V20" s="254"/>
      <c r="W20" s="254"/>
      <c r="X20" s="254" t="s">
        <v>588</v>
      </c>
      <c r="Y20" s="254"/>
      <c r="Z20" s="254"/>
      <c r="AA20" s="254"/>
      <c r="AB20" s="255" t="s">
        <v>384</v>
      </c>
      <c r="AC20" s="255"/>
    </row>
    <row r="21" spans="1:29" ht="15" customHeight="1" x14ac:dyDescent="0.25">
      <c r="A21" s="258"/>
      <c r="B21" s="258"/>
      <c r="C21" s="256"/>
      <c r="D21" s="257"/>
      <c r="E21" s="256"/>
      <c r="F21" s="257"/>
      <c r="G21" s="258"/>
      <c r="H21" s="254" t="s">
        <v>322</v>
      </c>
      <c r="I21" s="254"/>
      <c r="J21" s="254" t="s">
        <v>385</v>
      </c>
      <c r="K21" s="254"/>
      <c r="L21" s="254" t="s">
        <v>322</v>
      </c>
      <c r="M21" s="254"/>
      <c r="N21" s="254" t="s">
        <v>385</v>
      </c>
      <c r="O21" s="254"/>
      <c r="P21" s="254" t="s">
        <v>322</v>
      </c>
      <c r="Q21" s="254"/>
      <c r="R21" s="254" t="s">
        <v>385</v>
      </c>
      <c r="S21" s="254"/>
      <c r="T21" s="254" t="s">
        <v>322</v>
      </c>
      <c r="U21" s="254"/>
      <c r="V21" s="254" t="s">
        <v>385</v>
      </c>
      <c r="W21" s="254"/>
      <c r="X21" s="254" t="s">
        <v>322</v>
      </c>
      <c r="Y21" s="254"/>
      <c r="Z21" s="254" t="s">
        <v>385</v>
      </c>
      <c r="AA21" s="254"/>
      <c r="AB21" s="256"/>
      <c r="AC21" s="257"/>
    </row>
    <row r="22" spans="1:29" ht="30.95" customHeight="1" x14ac:dyDescent="0.25">
      <c r="A22" s="259"/>
      <c r="B22" s="259"/>
      <c r="C22" s="153" t="s">
        <v>322</v>
      </c>
      <c r="D22" s="153" t="s">
        <v>385</v>
      </c>
      <c r="E22" s="153" t="s">
        <v>589</v>
      </c>
      <c r="F22" s="153" t="s">
        <v>590</v>
      </c>
      <c r="G22" s="259"/>
      <c r="H22" s="153" t="s">
        <v>386</v>
      </c>
      <c r="I22" s="153" t="s">
        <v>387</v>
      </c>
      <c r="J22" s="153" t="s">
        <v>386</v>
      </c>
      <c r="K22" s="153" t="s">
        <v>387</v>
      </c>
      <c r="L22" s="153" t="s">
        <v>386</v>
      </c>
      <c r="M22" s="153" t="s">
        <v>387</v>
      </c>
      <c r="N22" s="153" t="s">
        <v>386</v>
      </c>
      <c r="O22" s="153" t="s">
        <v>387</v>
      </c>
      <c r="P22" s="153" t="s">
        <v>386</v>
      </c>
      <c r="Q22" s="153" t="s">
        <v>387</v>
      </c>
      <c r="R22" s="153" t="s">
        <v>386</v>
      </c>
      <c r="S22" s="153" t="s">
        <v>387</v>
      </c>
      <c r="T22" s="153" t="s">
        <v>386</v>
      </c>
      <c r="U22" s="153" t="s">
        <v>387</v>
      </c>
      <c r="V22" s="153" t="s">
        <v>386</v>
      </c>
      <c r="W22" s="153" t="s">
        <v>387</v>
      </c>
      <c r="X22" s="153" t="s">
        <v>386</v>
      </c>
      <c r="Y22" s="153" t="s">
        <v>387</v>
      </c>
      <c r="Z22" s="153" t="s">
        <v>386</v>
      </c>
      <c r="AA22" s="153" t="s">
        <v>387</v>
      </c>
      <c r="AB22" s="153" t="s">
        <v>322</v>
      </c>
      <c r="AC22" s="153" t="s">
        <v>385</v>
      </c>
    </row>
    <row r="23" spans="1:29" ht="15" customHeight="1" x14ac:dyDescent="0.25">
      <c r="A23" s="154" t="s">
        <v>11</v>
      </c>
      <c r="B23" s="154" t="s">
        <v>13</v>
      </c>
      <c r="C23" s="154" t="s">
        <v>15</v>
      </c>
      <c r="D23" s="154" t="s">
        <v>18</v>
      </c>
      <c r="E23" s="154" t="s">
        <v>20</v>
      </c>
      <c r="F23" s="154" t="s">
        <v>22</v>
      </c>
      <c r="G23" s="154" t="s">
        <v>25</v>
      </c>
      <c r="H23" s="154" t="s">
        <v>27</v>
      </c>
      <c r="I23" s="154" t="s">
        <v>29</v>
      </c>
      <c r="J23" s="154" t="s">
        <v>31</v>
      </c>
      <c r="K23" s="154" t="s">
        <v>33</v>
      </c>
      <c r="L23" s="154" t="s">
        <v>35</v>
      </c>
      <c r="M23" s="154" t="s">
        <v>37</v>
      </c>
      <c r="N23" s="154" t="s">
        <v>39</v>
      </c>
      <c r="O23" s="154" t="s">
        <v>41</v>
      </c>
      <c r="P23" s="154" t="s">
        <v>43</v>
      </c>
      <c r="Q23" s="154" t="s">
        <v>45</v>
      </c>
      <c r="R23" s="154" t="s">
        <v>47</v>
      </c>
      <c r="S23" s="154" t="s">
        <v>49</v>
      </c>
      <c r="T23" s="154" t="s">
        <v>51</v>
      </c>
      <c r="U23" s="154" t="s">
        <v>53</v>
      </c>
      <c r="V23" s="154" t="s">
        <v>55</v>
      </c>
      <c r="W23" s="154" t="s">
        <v>57</v>
      </c>
      <c r="X23" s="154" t="s">
        <v>59</v>
      </c>
      <c r="Y23" s="154" t="s">
        <v>61</v>
      </c>
      <c r="Z23" s="154" t="s">
        <v>591</v>
      </c>
      <c r="AA23" s="154" t="s">
        <v>592</v>
      </c>
      <c r="AB23" s="154" t="s">
        <v>593</v>
      </c>
      <c r="AC23" s="154" t="s">
        <v>594</v>
      </c>
    </row>
    <row r="24" spans="1:29" s="158" customFormat="1" ht="63" customHeight="1" x14ac:dyDescent="0.2">
      <c r="A24" s="155" t="s">
        <v>11</v>
      </c>
      <c r="B24" s="156" t="s">
        <v>388</v>
      </c>
      <c r="C24" s="157">
        <f>C25+C26+C27+C28+C29</f>
        <v>4.8238400000000006</v>
      </c>
      <c r="D24" s="155" t="s">
        <v>559</v>
      </c>
      <c r="E24" s="157">
        <f t="shared" ref="E24:F24" si="0">E25+E26+E27+E28+E29</f>
        <v>4.8238400000000006</v>
      </c>
      <c r="F24" s="157">
        <f t="shared" si="0"/>
        <v>4.0682432000000004</v>
      </c>
      <c r="G24" s="157">
        <f>G25+G26+G27+G28+G29</f>
        <v>0.75559680000000007</v>
      </c>
      <c r="H24" s="157">
        <f>H25+H26+H27+H28+H29</f>
        <v>0</v>
      </c>
      <c r="I24" s="157" t="s">
        <v>559</v>
      </c>
      <c r="J24" s="157" t="s">
        <v>559</v>
      </c>
      <c r="K24" s="157" t="s">
        <v>559</v>
      </c>
      <c r="L24" s="157">
        <f>L25+L26+L27+L28+L29</f>
        <v>4.0682431999999995</v>
      </c>
      <c r="M24" s="157" t="s">
        <v>559</v>
      </c>
      <c r="N24" s="157" t="s">
        <v>559</v>
      </c>
      <c r="O24" s="157" t="s">
        <v>559</v>
      </c>
      <c r="P24" s="157">
        <f>P25+P26+P27+P28+P29</f>
        <v>0</v>
      </c>
      <c r="Q24" s="157" t="s">
        <v>559</v>
      </c>
      <c r="R24" s="157" t="s">
        <v>559</v>
      </c>
      <c r="S24" s="157" t="s">
        <v>559</v>
      </c>
      <c r="T24" s="157">
        <f>T25+T26+T27+T28+T29</f>
        <v>0</v>
      </c>
      <c r="U24" s="157" t="s">
        <v>559</v>
      </c>
      <c r="V24" s="157" t="s">
        <v>559</v>
      </c>
      <c r="W24" s="157" t="s">
        <v>559</v>
      </c>
      <c r="X24" s="157">
        <f>X25+X26+X27+X28+X29</f>
        <v>0</v>
      </c>
      <c r="Y24" s="157" t="s">
        <v>559</v>
      </c>
      <c r="Z24" s="157" t="s">
        <v>559</v>
      </c>
      <c r="AA24" s="157" t="s">
        <v>559</v>
      </c>
      <c r="AB24" s="157">
        <f>AB25+AB26+AB27+AB28+AB29</f>
        <v>4.0682431999999995</v>
      </c>
      <c r="AC24" s="155" t="s">
        <v>559</v>
      </c>
    </row>
    <row r="25" spans="1:29" ht="15" customHeight="1" x14ac:dyDescent="0.25">
      <c r="A25" s="155" t="s">
        <v>389</v>
      </c>
      <c r="B25" s="159" t="s">
        <v>390</v>
      </c>
      <c r="C25" s="160">
        <v>0</v>
      </c>
      <c r="D25" s="153" t="s">
        <v>559</v>
      </c>
      <c r="E25" s="160" t="s">
        <v>595</v>
      </c>
      <c r="F25" s="160" t="s">
        <v>595</v>
      </c>
      <c r="G25" s="160" t="s">
        <v>595</v>
      </c>
      <c r="H25" s="160">
        <v>0</v>
      </c>
      <c r="I25" s="160" t="s">
        <v>559</v>
      </c>
      <c r="J25" s="160" t="s">
        <v>559</v>
      </c>
      <c r="K25" s="160" t="s">
        <v>559</v>
      </c>
      <c r="L25" s="160">
        <v>0</v>
      </c>
      <c r="M25" s="160" t="s">
        <v>559</v>
      </c>
      <c r="N25" s="160" t="s">
        <v>559</v>
      </c>
      <c r="O25" s="160" t="s">
        <v>559</v>
      </c>
      <c r="P25" s="160">
        <v>0</v>
      </c>
      <c r="Q25" s="160" t="s">
        <v>559</v>
      </c>
      <c r="R25" s="160" t="s">
        <v>559</v>
      </c>
      <c r="S25" s="160" t="s">
        <v>559</v>
      </c>
      <c r="T25" s="160">
        <v>0</v>
      </c>
      <c r="U25" s="160" t="s">
        <v>559</v>
      </c>
      <c r="V25" s="160" t="s">
        <v>559</v>
      </c>
      <c r="W25" s="160" t="s">
        <v>559</v>
      </c>
      <c r="X25" s="160">
        <v>0</v>
      </c>
      <c r="Y25" s="160" t="s">
        <v>559</v>
      </c>
      <c r="Z25" s="160" t="s">
        <v>559</v>
      </c>
      <c r="AA25" s="160" t="s">
        <v>559</v>
      </c>
      <c r="AB25" s="160">
        <f>H25+L25+P25+T25+X25</f>
        <v>0</v>
      </c>
      <c r="AC25" s="153" t="s">
        <v>559</v>
      </c>
    </row>
    <row r="26" spans="1:29" ht="30.95" customHeight="1" x14ac:dyDescent="0.25">
      <c r="A26" s="155" t="s">
        <v>391</v>
      </c>
      <c r="B26" s="159" t="s">
        <v>392</v>
      </c>
      <c r="C26" s="160">
        <v>0</v>
      </c>
      <c r="D26" s="153" t="s">
        <v>559</v>
      </c>
      <c r="E26" s="160" t="s">
        <v>595</v>
      </c>
      <c r="F26" s="160" t="s">
        <v>595</v>
      </c>
      <c r="G26" s="160" t="s">
        <v>595</v>
      </c>
      <c r="H26" s="160">
        <v>0</v>
      </c>
      <c r="I26" s="160" t="s">
        <v>559</v>
      </c>
      <c r="J26" s="160" t="s">
        <v>559</v>
      </c>
      <c r="K26" s="160" t="s">
        <v>559</v>
      </c>
      <c r="L26" s="160">
        <v>0</v>
      </c>
      <c r="M26" s="160" t="s">
        <v>559</v>
      </c>
      <c r="N26" s="160" t="s">
        <v>559</v>
      </c>
      <c r="O26" s="160" t="s">
        <v>559</v>
      </c>
      <c r="P26" s="160">
        <v>0</v>
      </c>
      <c r="Q26" s="160" t="s">
        <v>559</v>
      </c>
      <c r="R26" s="160" t="s">
        <v>559</v>
      </c>
      <c r="S26" s="160" t="s">
        <v>559</v>
      </c>
      <c r="T26" s="160">
        <v>0</v>
      </c>
      <c r="U26" s="160" t="s">
        <v>559</v>
      </c>
      <c r="V26" s="160" t="s">
        <v>559</v>
      </c>
      <c r="W26" s="160" t="s">
        <v>559</v>
      </c>
      <c r="X26" s="160">
        <v>0</v>
      </c>
      <c r="Y26" s="160" t="s">
        <v>559</v>
      </c>
      <c r="Z26" s="160" t="s">
        <v>559</v>
      </c>
      <c r="AA26" s="160" t="s">
        <v>559</v>
      </c>
      <c r="AB26" s="160">
        <f t="shared" ref="AB26:AB34" si="1">H26+L26+P26+T26+X26</f>
        <v>0</v>
      </c>
      <c r="AC26" s="153" t="s">
        <v>559</v>
      </c>
    </row>
    <row r="27" spans="1:29" ht="47.1" customHeight="1" x14ac:dyDescent="0.25">
      <c r="A27" s="155" t="s">
        <v>393</v>
      </c>
      <c r="B27" s="159" t="s">
        <v>394</v>
      </c>
      <c r="C27" s="160">
        <v>4.8238400000000006</v>
      </c>
      <c r="D27" s="153" t="s">
        <v>559</v>
      </c>
      <c r="E27" s="160">
        <v>4.8238400000000006</v>
      </c>
      <c r="F27" s="160">
        <v>4.0682432000000004</v>
      </c>
      <c r="G27" s="160">
        <v>0.75559680000000007</v>
      </c>
      <c r="H27" s="160">
        <v>0</v>
      </c>
      <c r="I27" s="160" t="s">
        <v>559</v>
      </c>
      <c r="J27" s="160" t="s">
        <v>559</v>
      </c>
      <c r="K27" s="160" t="s">
        <v>559</v>
      </c>
      <c r="L27" s="160">
        <v>4.0682431999999995</v>
      </c>
      <c r="M27" s="160" t="s">
        <v>559</v>
      </c>
      <c r="N27" s="160" t="s">
        <v>559</v>
      </c>
      <c r="O27" s="160" t="s">
        <v>559</v>
      </c>
      <c r="P27" s="160">
        <v>0</v>
      </c>
      <c r="Q27" s="160" t="s">
        <v>559</v>
      </c>
      <c r="R27" s="160" t="s">
        <v>559</v>
      </c>
      <c r="S27" s="160" t="s">
        <v>559</v>
      </c>
      <c r="T27" s="160">
        <v>0</v>
      </c>
      <c r="U27" s="160" t="s">
        <v>559</v>
      </c>
      <c r="V27" s="160" t="s">
        <v>559</v>
      </c>
      <c r="W27" s="160" t="s">
        <v>559</v>
      </c>
      <c r="X27" s="160">
        <v>0</v>
      </c>
      <c r="Y27" s="160" t="s">
        <v>559</v>
      </c>
      <c r="Z27" s="160" t="s">
        <v>559</v>
      </c>
      <c r="AA27" s="160" t="s">
        <v>559</v>
      </c>
      <c r="AB27" s="160">
        <f t="shared" si="1"/>
        <v>4.0682431999999995</v>
      </c>
      <c r="AC27" s="153" t="s">
        <v>559</v>
      </c>
    </row>
    <row r="28" spans="1:29" ht="15" customHeight="1" x14ac:dyDescent="0.25">
      <c r="A28" s="155" t="s">
        <v>395</v>
      </c>
      <c r="B28" s="159" t="s">
        <v>596</v>
      </c>
      <c r="C28" s="160">
        <v>0</v>
      </c>
      <c r="D28" s="153" t="s">
        <v>559</v>
      </c>
      <c r="E28" s="160">
        <f>C28</f>
        <v>0</v>
      </c>
      <c r="F28" s="153" t="s">
        <v>595</v>
      </c>
      <c r="G28" s="160" t="s">
        <v>595</v>
      </c>
      <c r="H28" s="160">
        <v>0</v>
      </c>
      <c r="I28" s="160" t="s">
        <v>559</v>
      </c>
      <c r="J28" s="160" t="s">
        <v>559</v>
      </c>
      <c r="K28" s="160" t="s">
        <v>559</v>
      </c>
      <c r="L28" s="160">
        <v>0</v>
      </c>
      <c r="M28" s="160" t="s">
        <v>559</v>
      </c>
      <c r="N28" s="160" t="s">
        <v>559</v>
      </c>
      <c r="O28" s="160" t="s">
        <v>559</v>
      </c>
      <c r="P28" s="160">
        <v>0</v>
      </c>
      <c r="Q28" s="160" t="s">
        <v>559</v>
      </c>
      <c r="R28" s="160" t="s">
        <v>559</v>
      </c>
      <c r="S28" s="160" t="s">
        <v>559</v>
      </c>
      <c r="T28" s="160">
        <v>0</v>
      </c>
      <c r="U28" s="160" t="s">
        <v>559</v>
      </c>
      <c r="V28" s="160" t="s">
        <v>559</v>
      </c>
      <c r="W28" s="160" t="s">
        <v>559</v>
      </c>
      <c r="X28" s="160">
        <v>0</v>
      </c>
      <c r="Y28" s="160" t="s">
        <v>559</v>
      </c>
      <c r="Z28" s="160" t="s">
        <v>559</v>
      </c>
      <c r="AA28" s="160" t="s">
        <v>559</v>
      </c>
      <c r="AB28" s="160">
        <f t="shared" si="1"/>
        <v>0</v>
      </c>
      <c r="AC28" s="153" t="s">
        <v>559</v>
      </c>
    </row>
    <row r="29" spans="1:29" ht="15" customHeight="1" x14ac:dyDescent="0.25">
      <c r="A29" s="155" t="s">
        <v>396</v>
      </c>
      <c r="B29" s="159" t="s">
        <v>397</v>
      </c>
      <c r="C29" s="160">
        <v>0</v>
      </c>
      <c r="D29" s="153" t="s">
        <v>559</v>
      </c>
      <c r="E29" s="160">
        <f>C29</f>
        <v>0</v>
      </c>
      <c r="F29" s="153">
        <v>0</v>
      </c>
      <c r="G29" s="160">
        <v>0</v>
      </c>
      <c r="H29" s="160">
        <v>0</v>
      </c>
      <c r="I29" s="160" t="s">
        <v>559</v>
      </c>
      <c r="J29" s="160" t="s">
        <v>559</v>
      </c>
      <c r="K29" s="160" t="s">
        <v>559</v>
      </c>
      <c r="L29" s="160">
        <v>0</v>
      </c>
      <c r="M29" s="160" t="s">
        <v>559</v>
      </c>
      <c r="N29" s="160" t="s">
        <v>559</v>
      </c>
      <c r="O29" s="160" t="s">
        <v>559</v>
      </c>
      <c r="P29" s="160">
        <v>0</v>
      </c>
      <c r="Q29" s="160" t="s">
        <v>559</v>
      </c>
      <c r="R29" s="160" t="s">
        <v>559</v>
      </c>
      <c r="S29" s="160" t="s">
        <v>559</v>
      </c>
      <c r="T29" s="160">
        <v>0</v>
      </c>
      <c r="U29" s="160" t="s">
        <v>559</v>
      </c>
      <c r="V29" s="160" t="s">
        <v>559</v>
      </c>
      <c r="W29" s="160" t="s">
        <v>559</v>
      </c>
      <c r="X29" s="160">
        <v>0</v>
      </c>
      <c r="Y29" s="160" t="s">
        <v>559</v>
      </c>
      <c r="Z29" s="160" t="s">
        <v>559</v>
      </c>
      <c r="AA29" s="160" t="s">
        <v>559</v>
      </c>
      <c r="AB29" s="160">
        <f t="shared" si="1"/>
        <v>0</v>
      </c>
      <c r="AC29" s="153" t="s">
        <v>559</v>
      </c>
    </row>
    <row r="30" spans="1:29" s="158" customFormat="1" ht="63" customHeight="1" x14ac:dyDescent="0.2">
      <c r="A30" s="155" t="s">
        <v>13</v>
      </c>
      <c r="B30" s="156" t="s">
        <v>398</v>
      </c>
      <c r="C30" s="157">
        <f>C31+C32+C33+C34</f>
        <v>4.0198700000000001</v>
      </c>
      <c r="D30" s="155" t="s">
        <v>559</v>
      </c>
      <c r="E30" s="157">
        <v>4.0198700000000001</v>
      </c>
      <c r="F30" s="157">
        <v>3.3902060000000001</v>
      </c>
      <c r="G30" s="157">
        <v>0.629664</v>
      </c>
      <c r="H30" s="157">
        <v>0</v>
      </c>
      <c r="I30" s="155" t="s">
        <v>559</v>
      </c>
      <c r="J30" s="155" t="s">
        <v>559</v>
      </c>
      <c r="K30" s="155" t="s">
        <v>559</v>
      </c>
      <c r="L30" s="157">
        <v>3.3902060000000001</v>
      </c>
      <c r="M30" s="155" t="s">
        <v>559</v>
      </c>
      <c r="N30" s="155" t="s">
        <v>559</v>
      </c>
      <c r="O30" s="155" t="s">
        <v>559</v>
      </c>
      <c r="P30" s="157">
        <v>0</v>
      </c>
      <c r="Q30" s="155" t="s">
        <v>559</v>
      </c>
      <c r="R30" s="155" t="s">
        <v>559</v>
      </c>
      <c r="S30" s="155" t="s">
        <v>559</v>
      </c>
      <c r="T30" s="157">
        <v>0</v>
      </c>
      <c r="U30" s="155" t="s">
        <v>559</v>
      </c>
      <c r="V30" s="155" t="s">
        <v>559</v>
      </c>
      <c r="W30" s="155" t="s">
        <v>559</v>
      </c>
      <c r="X30" s="157">
        <v>0</v>
      </c>
      <c r="Y30" s="155" t="s">
        <v>559</v>
      </c>
      <c r="Z30" s="155" t="s">
        <v>559</v>
      </c>
      <c r="AA30" s="155" t="s">
        <v>559</v>
      </c>
      <c r="AB30" s="157">
        <f>AB31+AB32+AB33+AB34+AB35</f>
        <v>3.3902060000000001</v>
      </c>
      <c r="AC30" s="155" t="s">
        <v>559</v>
      </c>
    </row>
    <row r="31" spans="1:29" ht="15" customHeight="1" x14ac:dyDescent="0.25">
      <c r="A31" s="155" t="s">
        <v>399</v>
      </c>
      <c r="B31" s="159" t="s">
        <v>400</v>
      </c>
      <c r="C31" s="160">
        <v>0.629664</v>
      </c>
      <c r="D31" s="153" t="s">
        <v>559</v>
      </c>
      <c r="E31" s="160">
        <f>C31/$C$30*$E$30</f>
        <v>0.629664</v>
      </c>
      <c r="F31" s="160">
        <f>E31-G31</f>
        <v>0</v>
      </c>
      <c r="G31" s="160">
        <f>G30</f>
        <v>0.629664</v>
      </c>
      <c r="H31" s="160">
        <f>$C31/$C$30*H$30</f>
        <v>0</v>
      </c>
      <c r="I31" s="153" t="s">
        <v>559</v>
      </c>
      <c r="J31" s="153" t="s">
        <v>559</v>
      </c>
      <c r="K31" s="153" t="s">
        <v>559</v>
      </c>
      <c r="L31" s="160">
        <f>F31-H31</f>
        <v>0</v>
      </c>
      <c r="M31" s="153" t="s">
        <v>559</v>
      </c>
      <c r="N31" s="153" t="s">
        <v>559</v>
      </c>
      <c r="O31" s="153" t="s">
        <v>559</v>
      </c>
      <c r="P31" s="160">
        <f>$C31/$C$30*P$30</f>
        <v>0</v>
      </c>
      <c r="Q31" s="153" t="s">
        <v>559</v>
      </c>
      <c r="R31" s="153" t="s">
        <v>559</v>
      </c>
      <c r="S31" s="153" t="s">
        <v>559</v>
      </c>
      <c r="T31" s="160">
        <f>$C31/$C$30*T$30</f>
        <v>0</v>
      </c>
      <c r="U31" s="153" t="s">
        <v>559</v>
      </c>
      <c r="V31" s="153" t="s">
        <v>559</v>
      </c>
      <c r="W31" s="153" t="s">
        <v>559</v>
      </c>
      <c r="X31" s="160">
        <f>$C31/$C$30*X$30</f>
        <v>0</v>
      </c>
      <c r="Y31" s="153" t="s">
        <v>559</v>
      </c>
      <c r="Z31" s="153" t="s">
        <v>559</v>
      </c>
      <c r="AA31" s="153" t="s">
        <v>559</v>
      </c>
      <c r="AB31" s="160">
        <f t="shared" si="1"/>
        <v>0</v>
      </c>
      <c r="AC31" s="153" t="s">
        <v>559</v>
      </c>
    </row>
    <row r="32" spans="1:29" ht="30.95" customHeight="1" x14ac:dyDescent="0.25">
      <c r="A32" s="155" t="s">
        <v>401</v>
      </c>
      <c r="B32" s="159" t="s">
        <v>402</v>
      </c>
      <c r="C32" s="160">
        <v>3.38828</v>
      </c>
      <c r="D32" s="153" t="s">
        <v>559</v>
      </c>
      <c r="E32" s="160">
        <f>C32/$C$30*$E$30</f>
        <v>3.38828</v>
      </c>
      <c r="F32" s="160">
        <f t="shared" ref="F32:F34" si="2">E32-G32</f>
        <v>3.38828</v>
      </c>
      <c r="G32" s="160">
        <v>0</v>
      </c>
      <c r="H32" s="160">
        <f>$C32/$C$30*H$30</f>
        <v>0</v>
      </c>
      <c r="I32" s="153" t="s">
        <v>559</v>
      </c>
      <c r="J32" s="153" t="s">
        <v>559</v>
      </c>
      <c r="K32" s="153" t="s">
        <v>559</v>
      </c>
      <c r="L32" s="160">
        <f t="shared" ref="L32:L34" si="3">F32-H32</f>
        <v>3.38828</v>
      </c>
      <c r="M32" s="153" t="s">
        <v>559</v>
      </c>
      <c r="N32" s="153" t="s">
        <v>559</v>
      </c>
      <c r="O32" s="153" t="s">
        <v>559</v>
      </c>
      <c r="P32" s="160">
        <f>$C32/$C$30*P$30</f>
        <v>0</v>
      </c>
      <c r="Q32" s="153" t="s">
        <v>559</v>
      </c>
      <c r="R32" s="153" t="s">
        <v>559</v>
      </c>
      <c r="S32" s="153" t="s">
        <v>559</v>
      </c>
      <c r="T32" s="160">
        <f>$C32/$C$30*T$30</f>
        <v>0</v>
      </c>
      <c r="U32" s="153" t="s">
        <v>559</v>
      </c>
      <c r="V32" s="153" t="s">
        <v>559</v>
      </c>
      <c r="W32" s="153" t="s">
        <v>559</v>
      </c>
      <c r="X32" s="160">
        <f>$C32/$C$30*X$30</f>
        <v>0</v>
      </c>
      <c r="Y32" s="153" t="s">
        <v>559</v>
      </c>
      <c r="Z32" s="153" t="s">
        <v>559</v>
      </c>
      <c r="AA32" s="153" t="s">
        <v>559</v>
      </c>
      <c r="AB32" s="160">
        <f t="shared" si="1"/>
        <v>3.38828</v>
      </c>
      <c r="AC32" s="153" t="s">
        <v>559</v>
      </c>
    </row>
    <row r="33" spans="1:29" ht="15" customHeight="1" x14ac:dyDescent="0.25">
      <c r="A33" s="155" t="s">
        <v>403</v>
      </c>
      <c r="B33" s="159" t="s">
        <v>404</v>
      </c>
      <c r="C33" s="160">
        <v>0</v>
      </c>
      <c r="D33" s="153" t="s">
        <v>559</v>
      </c>
      <c r="E33" s="160">
        <f>C33/$C$30*$E$30</f>
        <v>0</v>
      </c>
      <c r="F33" s="160">
        <f t="shared" si="2"/>
        <v>0</v>
      </c>
      <c r="G33" s="160">
        <v>0</v>
      </c>
      <c r="H33" s="160">
        <f>$C33/$C$30*H$30</f>
        <v>0</v>
      </c>
      <c r="I33" s="153" t="s">
        <v>559</v>
      </c>
      <c r="J33" s="153" t="s">
        <v>559</v>
      </c>
      <c r="K33" s="153" t="s">
        <v>559</v>
      </c>
      <c r="L33" s="160">
        <f t="shared" si="3"/>
        <v>0</v>
      </c>
      <c r="M33" s="153" t="s">
        <v>559</v>
      </c>
      <c r="N33" s="153" t="s">
        <v>559</v>
      </c>
      <c r="O33" s="153" t="s">
        <v>559</v>
      </c>
      <c r="P33" s="160">
        <f>$C33/$C$30*P$30</f>
        <v>0</v>
      </c>
      <c r="Q33" s="153" t="s">
        <v>559</v>
      </c>
      <c r="R33" s="153" t="s">
        <v>559</v>
      </c>
      <c r="S33" s="153" t="s">
        <v>559</v>
      </c>
      <c r="T33" s="160">
        <f>$C33/$C$30*T$30</f>
        <v>0</v>
      </c>
      <c r="U33" s="153" t="s">
        <v>559</v>
      </c>
      <c r="V33" s="153" t="s">
        <v>559</v>
      </c>
      <c r="W33" s="153" t="s">
        <v>559</v>
      </c>
      <c r="X33" s="160">
        <f>$C33/$C$30*X$30</f>
        <v>0</v>
      </c>
      <c r="Y33" s="153" t="s">
        <v>559</v>
      </c>
      <c r="Z33" s="153" t="s">
        <v>559</v>
      </c>
      <c r="AA33" s="153" t="s">
        <v>559</v>
      </c>
      <c r="AB33" s="160">
        <f t="shared" si="1"/>
        <v>0</v>
      </c>
      <c r="AC33" s="153" t="s">
        <v>559</v>
      </c>
    </row>
    <row r="34" spans="1:29" ht="15" customHeight="1" x14ac:dyDescent="0.25">
      <c r="A34" s="155" t="s">
        <v>405</v>
      </c>
      <c r="B34" s="159" t="s">
        <v>406</v>
      </c>
      <c r="C34" s="160">
        <v>1.9260000000001583E-3</v>
      </c>
      <c r="D34" s="153" t="s">
        <v>559</v>
      </c>
      <c r="E34" s="160">
        <f>E30-E33-E32-E31</f>
        <v>1.9260000000000943E-3</v>
      </c>
      <c r="F34" s="160">
        <f t="shared" si="2"/>
        <v>1.9260000000000943E-3</v>
      </c>
      <c r="G34" s="160">
        <v>0</v>
      </c>
      <c r="H34" s="160">
        <f>$C34/$C$30*H$30</f>
        <v>0</v>
      </c>
      <c r="I34" s="153" t="s">
        <v>559</v>
      </c>
      <c r="J34" s="153" t="s">
        <v>559</v>
      </c>
      <c r="K34" s="153" t="s">
        <v>559</v>
      </c>
      <c r="L34" s="160">
        <f t="shared" si="3"/>
        <v>1.9260000000000943E-3</v>
      </c>
      <c r="M34" s="153" t="s">
        <v>559</v>
      </c>
      <c r="N34" s="153" t="s">
        <v>559</v>
      </c>
      <c r="O34" s="153" t="s">
        <v>559</v>
      </c>
      <c r="P34" s="160">
        <f>$C34/$C$30*P$30</f>
        <v>0</v>
      </c>
      <c r="Q34" s="153" t="s">
        <v>559</v>
      </c>
      <c r="R34" s="153" t="s">
        <v>559</v>
      </c>
      <c r="S34" s="153" t="s">
        <v>559</v>
      </c>
      <c r="T34" s="160">
        <f>$C34/$C$30*T$30</f>
        <v>0</v>
      </c>
      <c r="U34" s="153" t="s">
        <v>559</v>
      </c>
      <c r="V34" s="153" t="s">
        <v>559</v>
      </c>
      <c r="W34" s="153" t="s">
        <v>559</v>
      </c>
      <c r="X34" s="160">
        <f>$C34/$C$30*X$30</f>
        <v>0</v>
      </c>
      <c r="Y34" s="153" t="s">
        <v>559</v>
      </c>
      <c r="Z34" s="153" t="s">
        <v>559</v>
      </c>
      <c r="AA34" s="153" t="s">
        <v>559</v>
      </c>
      <c r="AB34" s="160">
        <f t="shared" si="1"/>
        <v>1.9260000000000943E-3</v>
      </c>
      <c r="AC34" s="153" t="s">
        <v>559</v>
      </c>
    </row>
    <row r="35" spans="1:29" s="158" customFormat="1" ht="30.95" customHeight="1" x14ac:dyDescent="0.2">
      <c r="A35" s="155" t="s">
        <v>15</v>
      </c>
      <c r="B35" s="156" t="s">
        <v>597</v>
      </c>
      <c r="C35" s="155"/>
      <c r="D35" s="155"/>
      <c r="E35" s="155"/>
      <c r="F35" s="153"/>
      <c r="G35" s="155"/>
      <c r="H35" s="155"/>
      <c r="I35" s="155"/>
      <c r="J35" s="155"/>
      <c r="K35" s="155"/>
      <c r="L35" s="155"/>
      <c r="M35" s="155"/>
      <c r="N35" s="155"/>
      <c r="O35" s="155"/>
      <c r="P35" s="155"/>
      <c r="Q35" s="155"/>
      <c r="R35" s="155"/>
      <c r="S35" s="155"/>
      <c r="T35" s="155"/>
      <c r="U35" s="155"/>
      <c r="V35" s="155"/>
      <c r="W35" s="155"/>
      <c r="X35" s="155"/>
      <c r="Y35" s="155"/>
      <c r="Z35" s="155"/>
      <c r="AA35" s="155"/>
      <c r="AB35" s="155"/>
      <c r="AC35" s="155"/>
    </row>
    <row r="36" spans="1:29" s="148" customFormat="1" ht="30.95" customHeight="1" x14ac:dyDescent="0.25">
      <c r="A36" s="155" t="s">
        <v>407</v>
      </c>
      <c r="B36" s="159" t="s">
        <v>408</v>
      </c>
      <c r="C36" s="153">
        <f>AB36</f>
        <v>0</v>
      </c>
      <c r="D36" s="153" t="s">
        <v>559</v>
      </c>
      <c r="E36" s="153">
        <f>C36</f>
        <v>0</v>
      </c>
      <c r="F36" s="153">
        <f>E36</f>
        <v>0</v>
      </c>
      <c r="G36" s="153" t="s">
        <v>595</v>
      </c>
      <c r="H36" s="153">
        <v>0</v>
      </c>
      <c r="I36" s="153" t="s">
        <v>559</v>
      </c>
      <c r="J36" s="153" t="s">
        <v>559</v>
      </c>
      <c r="K36" s="153" t="s">
        <v>559</v>
      </c>
      <c r="L36" s="153">
        <v>0</v>
      </c>
      <c r="M36" s="153" t="s">
        <v>559</v>
      </c>
      <c r="N36" s="153" t="s">
        <v>559</v>
      </c>
      <c r="O36" s="153" t="s">
        <v>559</v>
      </c>
      <c r="P36" s="153">
        <v>0</v>
      </c>
      <c r="Q36" s="153" t="s">
        <v>559</v>
      </c>
      <c r="R36" s="153" t="s">
        <v>559</v>
      </c>
      <c r="S36" s="153" t="s">
        <v>559</v>
      </c>
      <c r="T36" s="153">
        <v>0</v>
      </c>
      <c r="U36" s="153" t="s">
        <v>559</v>
      </c>
      <c r="V36" s="153" t="s">
        <v>559</v>
      </c>
      <c r="W36" s="153" t="s">
        <v>559</v>
      </c>
      <c r="X36" s="153">
        <v>0</v>
      </c>
      <c r="Y36" s="153" t="s">
        <v>559</v>
      </c>
      <c r="Z36" s="153" t="s">
        <v>559</v>
      </c>
      <c r="AA36" s="153" t="s">
        <v>559</v>
      </c>
      <c r="AB36" s="153">
        <f>H36+L36+P36+T36+X36</f>
        <v>0</v>
      </c>
      <c r="AC36" s="153" t="s">
        <v>559</v>
      </c>
    </row>
    <row r="37" spans="1:29" s="148" customFormat="1" ht="30.95" customHeight="1" x14ac:dyDescent="0.25">
      <c r="A37" s="155" t="s">
        <v>409</v>
      </c>
      <c r="B37" s="159" t="s">
        <v>410</v>
      </c>
      <c r="C37" s="153">
        <f t="shared" ref="C37:C68" si="4">AB37</f>
        <v>0</v>
      </c>
      <c r="D37" s="153" t="s">
        <v>559</v>
      </c>
      <c r="E37" s="153">
        <f t="shared" ref="E37:E43" si="5">C37</f>
        <v>0</v>
      </c>
      <c r="F37" s="153">
        <f t="shared" ref="F37:F43" si="6">E37</f>
        <v>0</v>
      </c>
      <c r="G37" s="153" t="s">
        <v>595</v>
      </c>
      <c r="H37" s="153">
        <v>0</v>
      </c>
      <c r="I37" s="153" t="s">
        <v>559</v>
      </c>
      <c r="J37" s="153" t="s">
        <v>559</v>
      </c>
      <c r="K37" s="153" t="s">
        <v>559</v>
      </c>
      <c r="L37" s="153">
        <v>0</v>
      </c>
      <c r="M37" s="153" t="s">
        <v>559</v>
      </c>
      <c r="N37" s="153" t="s">
        <v>559</v>
      </c>
      <c r="O37" s="153" t="s">
        <v>559</v>
      </c>
      <c r="P37" s="153">
        <v>0</v>
      </c>
      <c r="Q37" s="153" t="s">
        <v>559</v>
      </c>
      <c r="R37" s="153" t="s">
        <v>559</v>
      </c>
      <c r="S37" s="153" t="s">
        <v>559</v>
      </c>
      <c r="T37" s="153">
        <v>0</v>
      </c>
      <c r="U37" s="153" t="s">
        <v>559</v>
      </c>
      <c r="V37" s="153" t="s">
        <v>559</v>
      </c>
      <c r="W37" s="153" t="s">
        <v>559</v>
      </c>
      <c r="X37" s="153">
        <v>0</v>
      </c>
      <c r="Y37" s="153" t="s">
        <v>559</v>
      </c>
      <c r="Z37" s="153" t="s">
        <v>559</v>
      </c>
      <c r="AA37" s="153" t="s">
        <v>559</v>
      </c>
      <c r="AB37" s="153">
        <f>IFERROR(H37+L37+P37+T37+X37,)</f>
        <v>0</v>
      </c>
      <c r="AC37" s="153" t="s">
        <v>559</v>
      </c>
    </row>
    <row r="38" spans="1:29" s="148" customFormat="1" ht="15" customHeight="1" x14ac:dyDescent="0.25">
      <c r="A38" s="155" t="s">
        <v>411</v>
      </c>
      <c r="B38" s="159" t="s">
        <v>412</v>
      </c>
      <c r="C38" s="153">
        <f t="shared" si="4"/>
        <v>0</v>
      </c>
      <c r="D38" s="153" t="s">
        <v>559</v>
      </c>
      <c r="E38" s="153">
        <f t="shared" si="5"/>
        <v>0</v>
      </c>
      <c r="F38" s="153">
        <f t="shared" si="6"/>
        <v>0</v>
      </c>
      <c r="G38" s="153" t="s">
        <v>595</v>
      </c>
      <c r="H38" s="153">
        <v>0</v>
      </c>
      <c r="I38" s="153" t="s">
        <v>559</v>
      </c>
      <c r="J38" s="153" t="s">
        <v>559</v>
      </c>
      <c r="K38" s="153" t="s">
        <v>559</v>
      </c>
      <c r="L38" s="153">
        <v>0</v>
      </c>
      <c r="M38" s="153" t="s">
        <v>559</v>
      </c>
      <c r="N38" s="153" t="s">
        <v>559</v>
      </c>
      <c r="O38" s="153" t="s">
        <v>559</v>
      </c>
      <c r="P38" s="153">
        <v>0</v>
      </c>
      <c r="Q38" s="153" t="s">
        <v>559</v>
      </c>
      <c r="R38" s="153" t="s">
        <v>559</v>
      </c>
      <c r="S38" s="153" t="s">
        <v>559</v>
      </c>
      <c r="T38" s="153">
        <v>0</v>
      </c>
      <c r="U38" s="153" t="s">
        <v>559</v>
      </c>
      <c r="V38" s="153" t="s">
        <v>559</v>
      </c>
      <c r="W38" s="153" t="s">
        <v>559</v>
      </c>
      <c r="X38" s="153">
        <v>0</v>
      </c>
      <c r="Y38" s="153" t="s">
        <v>559</v>
      </c>
      <c r="Z38" s="153" t="s">
        <v>559</v>
      </c>
      <c r="AA38" s="153" t="s">
        <v>559</v>
      </c>
      <c r="AB38" s="153">
        <f t="shared" ref="AB38:AB60" si="7">H38+L38+P38+T38+X38</f>
        <v>0</v>
      </c>
      <c r="AC38" s="153" t="s">
        <v>559</v>
      </c>
    </row>
    <row r="39" spans="1:29" s="148" customFormat="1" ht="30.95" customHeight="1" x14ac:dyDescent="0.25">
      <c r="A39" s="155" t="s">
        <v>413</v>
      </c>
      <c r="B39" s="159" t="s">
        <v>414</v>
      </c>
      <c r="C39" s="153">
        <f t="shared" si="4"/>
        <v>0</v>
      </c>
      <c r="D39" s="153" t="s">
        <v>559</v>
      </c>
      <c r="E39" s="153">
        <f t="shared" si="5"/>
        <v>0</v>
      </c>
      <c r="F39" s="153">
        <f t="shared" si="6"/>
        <v>0</v>
      </c>
      <c r="G39" s="153" t="s">
        <v>595</v>
      </c>
      <c r="H39" s="153">
        <v>0</v>
      </c>
      <c r="I39" s="153" t="s">
        <v>559</v>
      </c>
      <c r="J39" s="153" t="s">
        <v>559</v>
      </c>
      <c r="K39" s="153" t="s">
        <v>559</v>
      </c>
      <c r="L39" s="153">
        <v>0</v>
      </c>
      <c r="M39" s="153" t="s">
        <v>559</v>
      </c>
      <c r="N39" s="153" t="s">
        <v>559</v>
      </c>
      <c r="O39" s="153" t="s">
        <v>559</v>
      </c>
      <c r="P39" s="153">
        <v>0</v>
      </c>
      <c r="Q39" s="153" t="s">
        <v>559</v>
      </c>
      <c r="R39" s="153" t="s">
        <v>559</v>
      </c>
      <c r="S39" s="153" t="s">
        <v>559</v>
      </c>
      <c r="T39" s="153">
        <v>0</v>
      </c>
      <c r="U39" s="153" t="s">
        <v>559</v>
      </c>
      <c r="V39" s="153" t="s">
        <v>559</v>
      </c>
      <c r="W39" s="153" t="s">
        <v>559</v>
      </c>
      <c r="X39" s="153">
        <v>0</v>
      </c>
      <c r="Y39" s="153" t="s">
        <v>559</v>
      </c>
      <c r="Z39" s="153" t="s">
        <v>559</v>
      </c>
      <c r="AA39" s="153" t="s">
        <v>559</v>
      </c>
      <c r="AB39" s="153">
        <f t="shared" si="7"/>
        <v>0</v>
      </c>
      <c r="AC39" s="153" t="s">
        <v>559</v>
      </c>
    </row>
    <row r="40" spans="1:29" s="148" customFormat="1" ht="30.95" customHeight="1" x14ac:dyDescent="0.25">
      <c r="A40" s="155" t="s">
        <v>415</v>
      </c>
      <c r="B40" s="159" t="s">
        <v>416</v>
      </c>
      <c r="C40" s="153">
        <f t="shared" si="4"/>
        <v>0</v>
      </c>
      <c r="D40" s="153" t="s">
        <v>559</v>
      </c>
      <c r="E40" s="153">
        <f t="shared" si="5"/>
        <v>0</v>
      </c>
      <c r="F40" s="153">
        <f t="shared" si="6"/>
        <v>0</v>
      </c>
      <c r="G40" s="153" t="s">
        <v>595</v>
      </c>
      <c r="H40" s="153">
        <v>0</v>
      </c>
      <c r="I40" s="153" t="s">
        <v>559</v>
      </c>
      <c r="J40" s="153" t="s">
        <v>559</v>
      </c>
      <c r="K40" s="153" t="s">
        <v>559</v>
      </c>
      <c r="L40" s="153">
        <v>0</v>
      </c>
      <c r="M40" s="153" t="s">
        <v>559</v>
      </c>
      <c r="N40" s="153" t="s">
        <v>559</v>
      </c>
      <c r="O40" s="153" t="s">
        <v>559</v>
      </c>
      <c r="P40" s="153">
        <v>0</v>
      </c>
      <c r="Q40" s="153" t="s">
        <v>559</v>
      </c>
      <c r="R40" s="153" t="s">
        <v>559</v>
      </c>
      <c r="S40" s="153" t="s">
        <v>559</v>
      </c>
      <c r="T40" s="153">
        <v>0</v>
      </c>
      <c r="U40" s="153" t="s">
        <v>559</v>
      </c>
      <c r="V40" s="153" t="s">
        <v>559</v>
      </c>
      <c r="W40" s="153" t="s">
        <v>559</v>
      </c>
      <c r="X40" s="153">
        <v>0</v>
      </c>
      <c r="Y40" s="153" t="s">
        <v>559</v>
      </c>
      <c r="Z40" s="153" t="s">
        <v>559</v>
      </c>
      <c r="AA40" s="153" t="s">
        <v>559</v>
      </c>
      <c r="AB40" s="153">
        <f t="shared" si="7"/>
        <v>0</v>
      </c>
      <c r="AC40" s="153" t="s">
        <v>559</v>
      </c>
    </row>
    <row r="41" spans="1:29" s="148" customFormat="1" ht="15" customHeight="1" x14ac:dyDescent="0.25">
      <c r="A41" s="155" t="s">
        <v>417</v>
      </c>
      <c r="B41" s="159" t="s">
        <v>418</v>
      </c>
      <c r="C41" s="153">
        <f t="shared" si="4"/>
        <v>0.49399999999999999</v>
      </c>
      <c r="D41" s="153" t="s">
        <v>559</v>
      </c>
      <c r="E41" s="153">
        <f t="shared" si="5"/>
        <v>0.49399999999999999</v>
      </c>
      <c r="F41" s="153">
        <f t="shared" si="6"/>
        <v>0.49399999999999999</v>
      </c>
      <c r="G41" s="153" t="s">
        <v>595</v>
      </c>
      <c r="H41" s="153">
        <v>0</v>
      </c>
      <c r="I41" s="153" t="s">
        <v>559</v>
      </c>
      <c r="J41" s="153" t="s">
        <v>559</v>
      </c>
      <c r="K41" s="153" t="s">
        <v>559</v>
      </c>
      <c r="L41" s="153">
        <v>0.49399999999999999</v>
      </c>
      <c r="M41" s="153" t="s">
        <v>559</v>
      </c>
      <c r="N41" s="153" t="s">
        <v>559</v>
      </c>
      <c r="O41" s="153" t="s">
        <v>559</v>
      </c>
      <c r="P41" s="153">
        <v>0</v>
      </c>
      <c r="Q41" s="153" t="s">
        <v>559</v>
      </c>
      <c r="R41" s="153" t="s">
        <v>559</v>
      </c>
      <c r="S41" s="153" t="s">
        <v>559</v>
      </c>
      <c r="T41" s="153">
        <v>0</v>
      </c>
      <c r="U41" s="153" t="s">
        <v>559</v>
      </c>
      <c r="V41" s="153" t="s">
        <v>559</v>
      </c>
      <c r="W41" s="153" t="s">
        <v>559</v>
      </c>
      <c r="X41" s="153">
        <v>0</v>
      </c>
      <c r="Y41" s="153" t="s">
        <v>559</v>
      </c>
      <c r="Z41" s="153" t="s">
        <v>559</v>
      </c>
      <c r="AA41" s="153" t="s">
        <v>559</v>
      </c>
      <c r="AB41" s="153">
        <f t="shared" si="7"/>
        <v>0.49399999999999999</v>
      </c>
      <c r="AC41" s="153" t="s">
        <v>559</v>
      </c>
    </row>
    <row r="42" spans="1:29" s="148" customFormat="1" ht="15" customHeight="1" x14ac:dyDescent="0.25">
      <c r="A42" s="155" t="s">
        <v>419</v>
      </c>
      <c r="B42" s="159" t="s">
        <v>598</v>
      </c>
      <c r="C42" s="153">
        <f t="shared" si="4"/>
        <v>0</v>
      </c>
      <c r="D42" s="153" t="s">
        <v>559</v>
      </c>
      <c r="E42" s="153">
        <f t="shared" si="5"/>
        <v>0</v>
      </c>
      <c r="F42" s="153">
        <f t="shared" si="6"/>
        <v>0</v>
      </c>
      <c r="G42" s="153" t="s">
        <v>595</v>
      </c>
      <c r="H42" s="153">
        <v>0</v>
      </c>
      <c r="I42" s="153" t="s">
        <v>559</v>
      </c>
      <c r="J42" s="153" t="s">
        <v>559</v>
      </c>
      <c r="K42" s="153" t="s">
        <v>559</v>
      </c>
      <c r="L42" s="153">
        <v>0</v>
      </c>
      <c r="M42" s="153" t="s">
        <v>559</v>
      </c>
      <c r="N42" s="153" t="s">
        <v>559</v>
      </c>
      <c r="O42" s="153" t="s">
        <v>559</v>
      </c>
      <c r="P42" s="153">
        <v>0</v>
      </c>
      <c r="Q42" s="153" t="s">
        <v>559</v>
      </c>
      <c r="R42" s="153" t="s">
        <v>559</v>
      </c>
      <c r="S42" s="153" t="s">
        <v>559</v>
      </c>
      <c r="T42" s="153">
        <v>0</v>
      </c>
      <c r="U42" s="153" t="s">
        <v>559</v>
      </c>
      <c r="V42" s="153" t="s">
        <v>559</v>
      </c>
      <c r="W42" s="153" t="s">
        <v>559</v>
      </c>
      <c r="X42" s="153">
        <v>0</v>
      </c>
      <c r="Y42" s="153" t="s">
        <v>559</v>
      </c>
      <c r="Z42" s="153" t="s">
        <v>559</v>
      </c>
      <c r="AA42" s="153" t="s">
        <v>559</v>
      </c>
      <c r="AB42" s="153">
        <f>IFERROR(H42+L42+P42+T42+X42,)</f>
        <v>0</v>
      </c>
      <c r="AC42" s="153" t="s">
        <v>559</v>
      </c>
    </row>
    <row r="43" spans="1:29" s="148" customFormat="1" ht="15" customHeight="1" x14ac:dyDescent="0.25">
      <c r="A43" s="161" t="s">
        <v>599</v>
      </c>
      <c r="B43" s="159" t="s">
        <v>600</v>
      </c>
      <c r="C43" s="153">
        <f t="shared" si="4"/>
        <v>0</v>
      </c>
      <c r="D43" s="153" t="s">
        <v>559</v>
      </c>
      <c r="E43" s="153">
        <f t="shared" si="5"/>
        <v>0</v>
      </c>
      <c r="F43" s="153">
        <f t="shared" si="6"/>
        <v>0</v>
      </c>
      <c r="G43" s="153" t="s">
        <v>595</v>
      </c>
      <c r="H43" s="153">
        <v>0</v>
      </c>
      <c r="I43" s="153" t="s">
        <v>559</v>
      </c>
      <c r="J43" s="153" t="s">
        <v>559</v>
      </c>
      <c r="K43" s="153" t="s">
        <v>559</v>
      </c>
      <c r="L43" s="153">
        <v>0</v>
      </c>
      <c r="M43" s="153" t="s">
        <v>559</v>
      </c>
      <c r="N43" s="153" t="s">
        <v>559</v>
      </c>
      <c r="O43" s="153" t="s">
        <v>559</v>
      </c>
      <c r="P43" s="153">
        <v>0</v>
      </c>
      <c r="Q43" s="153" t="s">
        <v>559</v>
      </c>
      <c r="R43" s="153" t="s">
        <v>559</v>
      </c>
      <c r="S43" s="153" t="s">
        <v>559</v>
      </c>
      <c r="T43" s="153">
        <v>0</v>
      </c>
      <c r="U43" s="153" t="s">
        <v>559</v>
      </c>
      <c r="V43" s="153" t="s">
        <v>559</v>
      </c>
      <c r="W43" s="153" t="s">
        <v>559</v>
      </c>
      <c r="X43" s="153">
        <v>0</v>
      </c>
      <c r="Y43" s="153" t="s">
        <v>559</v>
      </c>
      <c r="Z43" s="153" t="s">
        <v>559</v>
      </c>
      <c r="AA43" s="153" t="s">
        <v>559</v>
      </c>
      <c r="AB43" s="153">
        <f>IFERROR(H43+L43+P43+T43+X43,)</f>
        <v>0</v>
      </c>
      <c r="AC43" s="153" t="s">
        <v>559</v>
      </c>
    </row>
    <row r="44" spans="1:29" ht="30.95" customHeight="1" x14ac:dyDescent="0.25">
      <c r="A44" s="155" t="s">
        <v>18</v>
      </c>
      <c r="B44" s="156" t="s">
        <v>420</v>
      </c>
      <c r="C44" s="153"/>
      <c r="D44" s="153"/>
      <c r="E44" s="153"/>
      <c r="F44" s="153"/>
      <c r="G44" s="153"/>
      <c r="H44" s="153"/>
      <c r="I44" s="153"/>
      <c r="J44" s="153"/>
      <c r="K44" s="153"/>
      <c r="L44" s="153"/>
      <c r="M44" s="153"/>
      <c r="N44" s="153"/>
      <c r="O44" s="153"/>
      <c r="P44" s="153"/>
      <c r="Q44" s="153"/>
      <c r="R44" s="153"/>
      <c r="S44" s="153"/>
      <c r="T44" s="153"/>
      <c r="U44" s="153"/>
      <c r="V44" s="153"/>
      <c r="W44" s="153"/>
      <c r="X44" s="153"/>
      <c r="Y44" s="153"/>
      <c r="Z44" s="153"/>
      <c r="AA44" s="153"/>
      <c r="AB44" s="153"/>
      <c r="AC44" s="153"/>
    </row>
    <row r="45" spans="1:29" s="148" customFormat="1" ht="15" customHeight="1" x14ac:dyDescent="0.25">
      <c r="A45" s="155" t="s">
        <v>421</v>
      </c>
      <c r="B45" s="159" t="s">
        <v>422</v>
      </c>
      <c r="C45" s="153">
        <f t="shared" si="4"/>
        <v>0</v>
      </c>
      <c r="D45" s="153" t="s">
        <v>559</v>
      </c>
      <c r="E45" s="153">
        <f>C45</f>
        <v>0</v>
      </c>
      <c r="F45" s="153">
        <f>E45</f>
        <v>0</v>
      </c>
      <c r="G45" s="153" t="s">
        <v>595</v>
      </c>
      <c r="H45" s="153">
        <v>0</v>
      </c>
      <c r="I45" s="153" t="s">
        <v>559</v>
      </c>
      <c r="J45" s="153" t="s">
        <v>559</v>
      </c>
      <c r="K45" s="153" t="s">
        <v>559</v>
      </c>
      <c r="L45" s="153">
        <v>0</v>
      </c>
      <c r="M45" s="153" t="s">
        <v>559</v>
      </c>
      <c r="N45" s="153" t="s">
        <v>559</v>
      </c>
      <c r="O45" s="153" t="s">
        <v>559</v>
      </c>
      <c r="P45" s="153">
        <v>0</v>
      </c>
      <c r="Q45" s="153" t="s">
        <v>559</v>
      </c>
      <c r="R45" s="153" t="s">
        <v>559</v>
      </c>
      <c r="S45" s="153" t="s">
        <v>559</v>
      </c>
      <c r="T45" s="153">
        <v>0</v>
      </c>
      <c r="U45" s="153" t="s">
        <v>559</v>
      </c>
      <c r="V45" s="153" t="s">
        <v>559</v>
      </c>
      <c r="W45" s="153" t="s">
        <v>559</v>
      </c>
      <c r="X45" s="153">
        <v>0</v>
      </c>
      <c r="Y45" s="153" t="s">
        <v>559</v>
      </c>
      <c r="Z45" s="153" t="s">
        <v>559</v>
      </c>
      <c r="AA45" s="153" t="s">
        <v>559</v>
      </c>
      <c r="AB45" s="153">
        <f t="shared" si="7"/>
        <v>0</v>
      </c>
      <c r="AC45" s="153" t="s">
        <v>559</v>
      </c>
    </row>
    <row r="46" spans="1:29" s="148" customFormat="1" ht="30.95" customHeight="1" x14ac:dyDescent="0.25">
      <c r="A46" s="155" t="s">
        <v>423</v>
      </c>
      <c r="B46" s="159" t="s">
        <v>410</v>
      </c>
      <c r="C46" s="153">
        <f t="shared" si="4"/>
        <v>0</v>
      </c>
      <c r="D46" s="153" t="s">
        <v>559</v>
      </c>
      <c r="E46" s="153">
        <f t="shared" ref="E46:E52" si="8">C46</f>
        <v>0</v>
      </c>
      <c r="F46" s="153">
        <f t="shared" ref="F46:F52" si="9">E46</f>
        <v>0</v>
      </c>
      <c r="G46" s="153" t="s">
        <v>595</v>
      </c>
      <c r="H46" s="153">
        <v>0</v>
      </c>
      <c r="I46" s="153" t="s">
        <v>559</v>
      </c>
      <c r="J46" s="153" t="s">
        <v>559</v>
      </c>
      <c r="K46" s="153" t="s">
        <v>559</v>
      </c>
      <c r="L46" s="153">
        <v>0</v>
      </c>
      <c r="M46" s="153" t="s">
        <v>559</v>
      </c>
      <c r="N46" s="153" t="s">
        <v>559</v>
      </c>
      <c r="O46" s="153" t="s">
        <v>559</v>
      </c>
      <c r="P46" s="153">
        <v>0</v>
      </c>
      <c r="Q46" s="153" t="s">
        <v>559</v>
      </c>
      <c r="R46" s="153" t="s">
        <v>559</v>
      </c>
      <c r="S46" s="153" t="s">
        <v>559</v>
      </c>
      <c r="T46" s="153">
        <v>0</v>
      </c>
      <c r="U46" s="153" t="s">
        <v>559</v>
      </c>
      <c r="V46" s="153" t="s">
        <v>559</v>
      </c>
      <c r="W46" s="153" t="s">
        <v>559</v>
      </c>
      <c r="X46" s="153">
        <v>0</v>
      </c>
      <c r="Y46" s="153" t="s">
        <v>559</v>
      </c>
      <c r="Z46" s="153" t="s">
        <v>559</v>
      </c>
      <c r="AA46" s="153" t="s">
        <v>559</v>
      </c>
      <c r="AB46" s="153">
        <f t="shared" si="7"/>
        <v>0</v>
      </c>
      <c r="AC46" s="153" t="s">
        <v>559</v>
      </c>
    </row>
    <row r="47" spans="1:29" s="148" customFormat="1" ht="15" customHeight="1" x14ac:dyDescent="0.25">
      <c r="A47" s="155" t="s">
        <v>424</v>
      </c>
      <c r="B47" s="159" t="s">
        <v>412</v>
      </c>
      <c r="C47" s="153">
        <f t="shared" si="4"/>
        <v>0</v>
      </c>
      <c r="D47" s="153" t="s">
        <v>559</v>
      </c>
      <c r="E47" s="153">
        <f t="shared" si="8"/>
        <v>0</v>
      </c>
      <c r="F47" s="153">
        <f t="shared" si="9"/>
        <v>0</v>
      </c>
      <c r="G47" s="153" t="s">
        <v>595</v>
      </c>
      <c r="H47" s="153">
        <v>0</v>
      </c>
      <c r="I47" s="153" t="s">
        <v>559</v>
      </c>
      <c r="J47" s="153" t="s">
        <v>559</v>
      </c>
      <c r="K47" s="153" t="s">
        <v>559</v>
      </c>
      <c r="L47" s="153">
        <v>0</v>
      </c>
      <c r="M47" s="153" t="s">
        <v>559</v>
      </c>
      <c r="N47" s="153" t="s">
        <v>559</v>
      </c>
      <c r="O47" s="153" t="s">
        <v>559</v>
      </c>
      <c r="P47" s="153">
        <v>0</v>
      </c>
      <c r="Q47" s="153" t="s">
        <v>559</v>
      </c>
      <c r="R47" s="153" t="s">
        <v>559</v>
      </c>
      <c r="S47" s="153" t="s">
        <v>559</v>
      </c>
      <c r="T47" s="153">
        <v>0</v>
      </c>
      <c r="U47" s="153" t="s">
        <v>559</v>
      </c>
      <c r="V47" s="153" t="s">
        <v>559</v>
      </c>
      <c r="W47" s="153" t="s">
        <v>559</v>
      </c>
      <c r="X47" s="153">
        <v>0</v>
      </c>
      <c r="Y47" s="153" t="s">
        <v>559</v>
      </c>
      <c r="Z47" s="153" t="s">
        <v>559</v>
      </c>
      <c r="AA47" s="153" t="s">
        <v>559</v>
      </c>
      <c r="AB47" s="153">
        <f t="shared" si="7"/>
        <v>0</v>
      </c>
      <c r="AC47" s="153" t="s">
        <v>559</v>
      </c>
    </row>
    <row r="48" spans="1:29" s="148" customFormat="1" ht="30.95" customHeight="1" x14ac:dyDescent="0.25">
      <c r="A48" s="155" t="s">
        <v>425</v>
      </c>
      <c r="B48" s="159" t="s">
        <v>414</v>
      </c>
      <c r="C48" s="153">
        <f t="shared" si="4"/>
        <v>0</v>
      </c>
      <c r="D48" s="153" t="s">
        <v>559</v>
      </c>
      <c r="E48" s="153">
        <f t="shared" si="8"/>
        <v>0</v>
      </c>
      <c r="F48" s="153">
        <f t="shared" si="9"/>
        <v>0</v>
      </c>
      <c r="G48" s="153" t="s">
        <v>595</v>
      </c>
      <c r="H48" s="153">
        <v>0</v>
      </c>
      <c r="I48" s="153" t="s">
        <v>559</v>
      </c>
      <c r="J48" s="153" t="s">
        <v>559</v>
      </c>
      <c r="K48" s="153" t="s">
        <v>559</v>
      </c>
      <c r="L48" s="153">
        <v>0</v>
      </c>
      <c r="M48" s="153" t="s">
        <v>559</v>
      </c>
      <c r="N48" s="153" t="s">
        <v>559</v>
      </c>
      <c r="O48" s="153" t="s">
        <v>559</v>
      </c>
      <c r="P48" s="153">
        <v>0</v>
      </c>
      <c r="Q48" s="153" t="s">
        <v>559</v>
      </c>
      <c r="R48" s="153" t="s">
        <v>559</v>
      </c>
      <c r="S48" s="153" t="s">
        <v>559</v>
      </c>
      <c r="T48" s="153">
        <v>0</v>
      </c>
      <c r="U48" s="153" t="s">
        <v>559</v>
      </c>
      <c r="V48" s="153" t="s">
        <v>559</v>
      </c>
      <c r="W48" s="153" t="s">
        <v>559</v>
      </c>
      <c r="X48" s="153">
        <v>0</v>
      </c>
      <c r="Y48" s="153" t="s">
        <v>559</v>
      </c>
      <c r="Z48" s="153" t="s">
        <v>559</v>
      </c>
      <c r="AA48" s="153" t="s">
        <v>559</v>
      </c>
      <c r="AB48" s="153">
        <f t="shared" si="7"/>
        <v>0</v>
      </c>
      <c r="AC48" s="153" t="s">
        <v>559</v>
      </c>
    </row>
    <row r="49" spans="1:29" s="148" customFormat="1" ht="30.95" customHeight="1" x14ac:dyDescent="0.25">
      <c r="A49" s="155" t="s">
        <v>426</v>
      </c>
      <c r="B49" s="159" t="s">
        <v>416</v>
      </c>
      <c r="C49" s="153">
        <f t="shared" si="4"/>
        <v>0</v>
      </c>
      <c r="D49" s="153" t="s">
        <v>559</v>
      </c>
      <c r="E49" s="153">
        <f t="shared" si="8"/>
        <v>0</v>
      </c>
      <c r="F49" s="153">
        <f t="shared" si="9"/>
        <v>0</v>
      </c>
      <c r="G49" s="153" t="s">
        <v>595</v>
      </c>
      <c r="H49" s="153">
        <v>0</v>
      </c>
      <c r="I49" s="153" t="s">
        <v>559</v>
      </c>
      <c r="J49" s="153" t="s">
        <v>559</v>
      </c>
      <c r="K49" s="153" t="s">
        <v>559</v>
      </c>
      <c r="L49" s="153">
        <v>0</v>
      </c>
      <c r="M49" s="153" t="s">
        <v>559</v>
      </c>
      <c r="N49" s="153" t="s">
        <v>559</v>
      </c>
      <c r="O49" s="153" t="s">
        <v>559</v>
      </c>
      <c r="P49" s="153">
        <v>0</v>
      </c>
      <c r="Q49" s="153" t="s">
        <v>559</v>
      </c>
      <c r="R49" s="153" t="s">
        <v>559</v>
      </c>
      <c r="S49" s="153" t="s">
        <v>559</v>
      </c>
      <c r="T49" s="153">
        <v>0</v>
      </c>
      <c r="U49" s="153" t="s">
        <v>559</v>
      </c>
      <c r="V49" s="153" t="s">
        <v>559</v>
      </c>
      <c r="W49" s="153" t="s">
        <v>559</v>
      </c>
      <c r="X49" s="153">
        <v>0</v>
      </c>
      <c r="Y49" s="153" t="s">
        <v>559</v>
      </c>
      <c r="Z49" s="153" t="s">
        <v>559</v>
      </c>
      <c r="AA49" s="153" t="s">
        <v>559</v>
      </c>
      <c r="AB49" s="153">
        <f t="shared" si="7"/>
        <v>0</v>
      </c>
      <c r="AC49" s="153" t="s">
        <v>559</v>
      </c>
    </row>
    <row r="50" spans="1:29" s="148" customFormat="1" ht="15" customHeight="1" x14ac:dyDescent="0.25">
      <c r="A50" s="155" t="s">
        <v>427</v>
      </c>
      <c r="B50" s="159" t="s">
        <v>418</v>
      </c>
      <c r="C50" s="153">
        <f t="shared" si="4"/>
        <v>0.49399999999999999</v>
      </c>
      <c r="D50" s="153" t="s">
        <v>559</v>
      </c>
      <c r="E50" s="153">
        <f t="shared" si="8"/>
        <v>0.49399999999999999</v>
      </c>
      <c r="F50" s="153">
        <f t="shared" si="9"/>
        <v>0.49399999999999999</v>
      </c>
      <c r="G50" s="153" t="s">
        <v>595</v>
      </c>
      <c r="H50" s="153">
        <v>0</v>
      </c>
      <c r="I50" s="153" t="s">
        <v>559</v>
      </c>
      <c r="J50" s="153" t="s">
        <v>559</v>
      </c>
      <c r="K50" s="153" t="s">
        <v>559</v>
      </c>
      <c r="L50" s="153">
        <v>0.49399999999999999</v>
      </c>
      <c r="M50" s="153" t="s">
        <v>559</v>
      </c>
      <c r="N50" s="153" t="s">
        <v>559</v>
      </c>
      <c r="O50" s="153" t="s">
        <v>559</v>
      </c>
      <c r="P50" s="153">
        <v>0</v>
      </c>
      <c r="Q50" s="153" t="s">
        <v>559</v>
      </c>
      <c r="R50" s="153" t="s">
        <v>559</v>
      </c>
      <c r="S50" s="153" t="s">
        <v>559</v>
      </c>
      <c r="T50" s="153">
        <v>0</v>
      </c>
      <c r="U50" s="153" t="s">
        <v>559</v>
      </c>
      <c r="V50" s="153" t="s">
        <v>559</v>
      </c>
      <c r="W50" s="153" t="s">
        <v>559</v>
      </c>
      <c r="X50" s="153">
        <v>0</v>
      </c>
      <c r="Y50" s="153" t="s">
        <v>559</v>
      </c>
      <c r="Z50" s="153" t="s">
        <v>559</v>
      </c>
      <c r="AA50" s="153" t="s">
        <v>559</v>
      </c>
      <c r="AB50" s="153">
        <f t="shared" si="7"/>
        <v>0.49399999999999999</v>
      </c>
      <c r="AC50" s="153" t="s">
        <v>559</v>
      </c>
    </row>
    <row r="51" spans="1:29" s="148" customFormat="1" ht="15" customHeight="1" x14ac:dyDescent="0.25">
      <c r="A51" s="155" t="s">
        <v>428</v>
      </c>
      <c r="B51" s="159" t="s">
        <v>598</v>
      </c>
      <c r="C51" s="153">
        <f t="shared" si="4"/>
        <v>0</v>
      </c>
      <c r="D51" s="153" t="s">
        <v>559</v>
      </c>
      <c r="E51" s="153">
        <f t="shared" si="8"/>
        <v>0</v>
      </c>
      <c r="F51" s="153">
        <f t="shared" si="9"/>
        <v>0</v>
      </c>
      <c r="G51" s="153" t="s">
        <v>595</v>
      </c>
      <c r="H51" s="153">
        <v>0</v>
      </c>
      <c r="I51" s="153" t="s">
        <v>559</v>
      </c>
      <c r="J51" s="153" t="s">
        <v>559</v>
      </c>
      <c r="K51" s="153" t="s">
        <v>559</v>
      </c>
      <c r="L51" s="153">
        <v>0</v>
      </c>
      <c r="M51" s="153" t="s">
        <v>559</v>
      </c>
      <c r="N51" s="153" t="s">
        <v>559</v>
      </c>
      <c r="O51" s="153" t="s">
        <v>559</v>
      </c>
      <c r="P51" s="153">
        <v>0</v>
      </c>
      <c r="Q51" s="153" t="s">
        <v>559</v>
      </c>
      <c r="R51" s="153" t="s">
        <v>559</v>
      </c>
      <c r="S51" s="153" t="s">
        <v>559</v>
      </c>
      <c r="T51" s="153">
        <v>0</v>
      </c>
      <c r="U51" s="153" t="s">
        <v>559</v>
      </c>
      <c r="V51" s="153" t="s">
        <v>559</v>
      </c>
      <c r="W51" s="153" t="s">
        <v>559</v>
      </c>
      <c r="X51" s="153">
        <v>0</v>
      </c>
      <c r="Y51" s="153" t="s">
        <v>559</v>
      </c>
      <c r="Z51" s="153" t="s">
        <v>559</v>
      </c>
      <c r="AA51" s="153" t="s">
        <v>559</v>
      </c>
      <c r="AB51" s="153">
        <f t="shared" si="7"/>
        <v>0</v>
      </c>
      <c r="AC51" s="153" t="s">
        <v>559</v>
      </c>
    </row>
    <row r="52" spans="1:29" s="148" customFormat="1" ht="15" customHeight="1" x14ac:dyDescent="0.25">
      <c r="A52" s="161" t="s">
        <v>601</v>
      </c>
      <c r="B52" s="159" t="s">
        <v>600</v>
      </c>
      <c r="C52" s="153">
        <f t="shared" si="4"/>
        <v>0</v>
      </c>
      <c r="D52" s="153" t="s">
        <v>559</v>
      </c>
      <c r="E52" s="153">
        <f t="shared" si="8"/>
        <v>0</v>
      </c>
      <c r="F52" s="153">
        <f t="shared" si="9"/>
        <v>0</v>
      </c>
      <c r="G52" s="153" t="s">
        <v>595</v>
      </c>
      <c r="H52" s="153">
        <v>0</v>
      </c>
      <c r="I52" s="153" t="s">
        <v>559</v>
      </c>
      <c r="J52" s="153" t="s">
        <v>559</v>
      </c>
      <c r="K52" s="153" t="s">
        <v>559</v>
      </c>
      <c r="L52" s="153">
        <v>0</v>
      </c>
      <c r="M52" s="153" t="s">
        <v>559</v>
      </c>
      <c r="N52" s="153" t="s">
        <v>559</v>
      </c>
      <c r="O52" s="153" t="s">
        <v>559</v>
      </c>
      <c r="P52" s="153">
        <v>0</v>
      </c>
      <c r="Q52" s="153" t="s">
        <v>559</v>
      </c>
      <c r="R52" s="153" t="s">
        <v>559</v>
      </c>
      <c r="S52" s="153" t="s">
        <v>559</v>
      </c>
      <c r="T52" s="153">
        <v>0</v>
      </c>
      <c r="U52" s="153" t="s">
        <v>559</v>
      </c>
      <c r="V52" s="153" t="s">
        <v>559</v>
      </c>
      <c r="W52" s="153" t="s">
        <v>559</v>
      </c>
      <c r="X52" s="153">
        <v>0</v>
      </c>
      <c r="Y52" s="153" t="s">
        <v>559</v>
      </c>
      <c r="Z52" s="153" t="s">
        <v>559</v>
      </c>
      <c r="AA52" s="153" t="s">
        <v>559</v>
      </c>
      <c r="AB52" s="153">
        <f t="shared" si="7"/>
        <v>0</v>
      </c>
      <c r="AC52" s="153" t="s">
        <v>559</v>
      </c>
    </row>
    <row r="53" spans="1:29" ht="30.95" customHeight="1" x14ac:dyDescent="0.25">
      <c r="A53" s="155" t="s">
        <v>20</v>
      </c>
      <c r="B53" s="156" t="s">
        <v>429</v>
      </c>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3"/>
      <c r="AB53" s="153"/>
      <c r="AC53" s="153"/>
    </row>
    <row r="54" spans="1:29" ht="15" customHeight="1" x14ac:dyDescent="0.25">
      <c r="A54" s="155" t="s">
        <v>430</v>
      </c>
      <c r="B54" s="159" t="s">
        <v>431</v>
      </c>
      <c r="C54" s="160">
        <f t="shared" si="4"/>
        <v>4.0198700000000001</v>
      </c>
      <c r="D54" s="160" t="s">
        <v>559</v>
      </c>
      <c r="E54" s="160">
        <f>C54</f>
        <v>4.0198700000000001</v>
      </c>
      <c r="F54" s="160">
        <f>E54</f>
        <v>4.0198700000000001</v>
      </c>
      <c r="G54" s="160" t="s">
        <v>595</v>
      </c>
      <c r="H54" s="160">
        <v>0</v>
      </c>
      <c r="I54" s="160" t="s">
        <v>559</v>
      </c>
      <c r="J54" s="160" t="s">
        <v>559</v>
      </c>
      <c r="K54" s="160" t="s">
        <v>559</v>
      </c>
      <c r="L54" s="160">
        <v>4.0198700000000001</v>
      </c>
      <c r="M54" s="160" t="s">
        <v>559</v>
      </c>
      <c r="N54" s="160" t="s">
        <v>559</v>
      </c>
      <c r="O54" s="160" t="s">
        <v>559</v>
      </c>
      <c r="P54" s="160">
        <v>0</v>
      </c>
      <c r="Q54" s="160" t="s">
        <v>559</v>
      </c>
      <c r="R54" s="160" t="s">
        <v>559</v>
      </c>
      <c r="S54" s="160" t="s">
        <v>559</v>
      </c>
      <c r="T54" s="160">
        <v>0</v>
      </c>
      <c r="U54" s="160" t="s">
        <v>559</v>
      </c>
      <c r="V54" s="160" t="s">
        <v>559</v>
      </c>
      <c r="W54" s="160" t="s">
        <v>559</v>
      </c>
      <c r="X54" s="160">
        <v>0</v>
      </c>
      <c r="Y54" s="160" t="s">
        <v>559</v>
      </c>
      <c r="Z54" s="160" t="s">
        <v>559</v>
      </c>
      <c r="AA54" s="160" t="s">
        <v>559</v>
      </c>
      <c r="AB54" s="160">
        <f t="shared" si="7"/>
        <v>4.0198700000000001</v>
      </c>
      <c r="AC54" s="153" t="s">
        <v>559</v>
      </c>
    </row>
    <row r="55" spans="1:29" s="148" customFormat="1" ht="15" customHeight="1" x14ac:dyDescent="0.25">
      <c r="A55" s="155" t="s">
        <v>432</v>
      </c>
      <c r="B55" s="159" t="s">
        <v>433</v>
      </c>
      <c r="C55" s="153">
        <f t="shared" si="4"/>
        <v>0</v>
      </c>
      <c r="D55" s="153" t="s">
        <v>559</v>
      </c>
      <c r="E55" s="153">
        <f t="shared" ref="E55:E61" si="10">C55</f>
        <v>0</v>
      </c>
      <c r="F55" s="153">
        <f t="shared" ref="F55:F61" si="11">E55</f>
        <v>0</v>
      </c>
      <c r="G55" s="153" t="s">
        <v>595</v>
      </c>
      <c r="H55" s="153">
        <f>H45</f>
        <v>0</v>
      </c>
      <c r="I55" s="153" t="s">
        <v>559</v>
      </c>
      <c r="J55" s="153" t="s">
        <v>559</v>
      </c>
      <c r="K55" s="153" t="s">
        <v>559</v>
      </c>
      <c r="L55" s="153">
        <f>L45</f>
        <v>0</v>
      </c>
      <c r="M55" s="153" t="s">
        <v>559</v>
      </c>
      <c r="N55" s="153" t="s">
        <v>559</v>
      </c>
      <c r="O55" s="153" t="s">
        <v>559</v>
      </c>
      <c r="P55" s="153">
        <f>P45</f>
        <v>0</v>
      </c>
      <c r="Q55" s="153" t="s">
        <v>559</v>
      </c>
      <c r="R55" s="153" t="s">
        <v>559</v>
      </c>
      <c r="S55" s="153" t="s">
        <v>559</v>
      </c>
      <c r="T55" s="153">
        <f>T45</f>
        <v>0</v>
      </c>
      <c r="U55" s="153" t="s">
        <v>559</v>
      </c>
      <c r="V55" s="153" t="s">
        <v>559</v>
      </c>
      <c r="W55" s="153" t="s">
        <v>559</v>
      </c>
      <c r="X55" s="153">
        <f>X45</f>
        <v>0</v>
      </c>
      <c r="Y55" s="153" t="s">
        <v>559</v>
      </c>
      <c r="Z55" s="153" t="s">
        <v>559</v>
      </c>
      <c r="AA55" s="153" t="s">
        <v>559</v>
      </c>
      <c r="AB55" s="153">
        <f t="shared" si="7"/>
        <v>0</v>
      </c>
      <c r="AC55" s="153" t="s">
        <v>559</v>
      </c>
    </row>
    <row r="56" spans="1:29" s="148" customFormat="1" ht="15" customHeight="1" x14ac:dyDescent="0.25">
      <c r="A56" s="155" t="s">
        <v>434</v>
      </c>
      <c r="B56" s="159" t="s">
        <v>435</v>
      </c>
      <c r="C56" s="153">
        <f t="shared" si="4"/>
        <v>0</v>
      </c>
      <c r="D56" s="153" t="s">
        <v>559</v>
      </c>
      <c r="E56" s="153">
        <f t="shared" si="10"/>
        <v>0</v>
      </c>
      <c r="F56" s="153">
        <f t="shared" si="11"/>
        <v>0</v>
      </c>
      <c r="G56" s="153" t="s">
        <v>595</v>
      </c>
      <c r="H56" s="153">
        <f>H46</f>
        <v>0</v>
      </c>
      <c r="I56" s="153" t="s">
        <v>559</v>
      </c>
      <c r="J56" s="153" t="s">
        <v>559</v>
      </c>
      <c r="K56" s="153" t="s">
        <v>559</v>
      </c>
      <c r="L56" s="153">
        <f>L46</f>
        <v>0</v>
      </c>
      <c r="M56" s="153" t="s">
        <v>559</v>
      </c>
      <c r="N56" s="153" t="s">
        <v>559</v>
      </c>
      <c r="O56" s="153" t="s">
        <v>559</v>
      </c>
      <c r="P56" s="153">
        <f>P46</f>
        <v>0</v>
      </c>
      <c r="Q56" s="153" t="s">
        <v>559</v>
      </c>
      <c r="R56" s="153" t="s">
        <v>559</v>
      </c>
      <c r="S56" s="153" t="s">
        <v>559</v>
      </c>
      <c r="T56" s="153">
        <f>T46</f>
        <v>0</v>
      </c>
      <c r="U56" s="153" t="s">
        <v>559</v>
      </c>
      <c r="V56" s="153" t="s">
        <v>559</v>
      </c>
      <c r="W56" s="153" t="s">
        <v>559</v>
      </c>
      <c r="X56" s="153">
        <f>X46</f>
        <v>0</v>
      </c>
      <c r="Y56" s="153" t="s">
        <v>559</v>
      </c>
      <c r="Z56" s="153" t="s">
        <v>559</v>
      </c>
      <c r="AA56" s="153" t="s">
        <v>559</v>
      </c>
      <c r="AB56" s="153">
        <f t="shared" si="7"/>
        <v>0</v>
      </c>
      <c r="AC56" s="153" t="s">
        <v>559</v>
      </c>
    </row>
    <row r="57" spans="1:29" s="148" customFormat="1" ht="15" customHeight="1" x14ac:dyDescent="0.25">
      <c r="A57" s="155" t="s">
        <v>436</v>
      </c>
      <c r="B57" s="159" t="s">
        <v>437</v>
      </c>
      <c r="C57" s="153">
        <f t="shared" si="4"/>
        <v>0</v>
      </c>
      <c r="D57" s="153" t="s">
        <v>559</v>
      </c>
      <c r="E57" s="153">
        <f t="shared" si="10"/>
        <v>0</v>
      </c>
      <c r="F57" s="153">
        <f t="shared" si="11"/>
        <v>0</v>
      </c>
      <c r="G57" s="153" t="s">
        <v>595</v>
      </c>
      <c r="H57" s="153">
        <f>H47</f>
        <v>0</v>
      </c>
      <c r="I57" s="153" t="s">
        <v>559</v>
      </c>
      <c r="J57" s="153" t="s">
        <v>559</v>
      </c>
      <c r="K57" s="153" t="s">
        <v>559</v>
      </c>
      <c r="L57" s="153">
        <f>L47</f>
        <v>0</v>
      </c>
      <c r="M57" s="153" t="s">
        <v>559</v>
      </c>
      <c r="N57" s="153" t="s">
        <v>559</v>
      </c>
      <c r="O57" s="153" t="s">
        <v>559</v>
      </c>
      <c r="P57" s="153">
        <f>P47</f>
        <v>0</v>
      </c>
      <c r="Q57" s="153" t="s">
        <v>559</v>
      </c>
      <c r="R57" s="153" t="s">
        <v>559</v>
      </c>
      <c r="S57" s="153" t="s">
        <v>559</v>
      </c>
      <c r="T57" s="153">
        <f>T47</f>
        <v>0</v>
      </c>
      <c r="U57" s="153" t="s">
        <v>559</v>
      </c>
      <c r="V57" s="153" t="s">
        <v>559</v>
      </c>
      <c r="W57" s="153" t="s">
        <v>559</v>
      </c>
      <c r="X57" s="153">
        <f>X47</f>
        <v>0</v>
      </c>
      <c r="Y57" s="153" t="s">
        <v>559</v>
      </c>
      <c r="Z57" s="153" t="s">
        <v>559</v>
      </c>
      <c r="AA57" s="153" t="s">
        <v>559</v>
      </c>
      <c r="AB57" s="153">
        <f t="shared" si="7"/>
        <v>0</v>
      </c>
      <c r="AC57" s="153" t="s">
        <v>559</v>
      </c>
    </row>
    <row r="58" spans="1:29" s="148" customFormat="1" ht="15" customHeight="1" x14ac:dyDescent="0.25">
      <c r="A58" s="155" t="s">
        <v>438</v>
      </c>
      <c r="B58" s="159" t="s">
        <v>439</v>
      </c>
      <c r="C58" s="153">
        <f t="shared" si="4"/>
        <v>0.49399999999999999</v>
      </c>
      <c r="D58" s="153" t="s">
        <v>559</v>
      </c>
      <c r="E58" s="153">
        <f t="shared" si="10"/>
        <v>0.49399999999999999</v>
      </c>
      <c r="F58" s="153">
        <f t="shared" si="11"/>
        <v>0.49399999999999999</v>
      </c>
      <c r="G58" s="153" t="s">
        <v>595</v>
      </c>
      <c r="H58" s="153">
        <f>H48+H49+H50</f>
        <v>0</v>
      </c>
      <c r="I58" s="153" t="s">
        <v>559</v>
      </c>
      <c r="J58" s="153" t="s">
        <v>559</v>
      </c>
      <c r="K58" s="153" t="s">
        <v>559</v>
      </c>
      <c r="L58" s="153">
        <f>L48+L49+L50</f>
        <v>0.49399999999999999</v>
      </c>
      <c r="M58" s="153" t="s">
        <v>559</v>
      </c>
      <c r="N58" s="153" t="s">
        <v>559</v>
      </c>
      <c r="O58" s="153" t="s">
        <v>559</v>
      </c>
      <c r="P58" s="153">
        <f>P48+P49+P50</f>
        <v>0</v>
      </c>
      <c r="Q58" s="153" t="s">
        <v>559</v>
      </c>
      <c r="R58" s="153" t="s">
        <v>559</v>
      </c>
      <c r="S58" s="153" t="s">
        <v>559</v>
      </c>
      <c r="T58" s="153">
        <f>T48+T49+T50</f>
        <v>0</v>
      </c>
      <c r="U58" s="153" t="s">
        <v>559</v>
      </c>
      <c r="V58" s="153" t="s">
        <v>559</v>
      </c>
      <c r="W58" s="153" t="s">
        <v>559</v>
      </c>
      <c r="X58" s="153">
        <f>X48+X49+X50</f>
        <v>0</v>
      </c>
      <c r="Y58" s="153" t="s">
        <v>559</v>
      </c>
      <c r="Z58" s="153" t="s">
        <v>559</v>
      </c>
      <c r="AA58" s="153" t="s">
        <v>559</v>
      </c>
      <c r="AB58" s="153">
        <f t="shared" si="7"/>
        <v>0.49399999999999999</v>
      </c>
      <c r="AC58" s="153" t="s">
        <v>559</v>
      </c>
    </row>
    <row r="59" spans="1:29" s="148" customFormat="1" ht="15" customHeight="1" x14ac:dyDescent="0.25">
      <c r="A59" s="155" t="s">
        <v>440</v>
      </c>
      <c r="B59" s="159" t="s">
        <v>598</v>
      </c>
      <c r="C59" s="153">
        <f t="shared" si="4"/>
        <v>0</v>
      </c>
      <c r="D59" s="153" t="s">
        <v>559</v>
      </c>
      <c r="E59" s="153">
        <f t="shared" si="10"/>
        <v>0</v>
      </c>
      <c r="F59" s="153">
        <f t="shared" si="11"/>
        <v>0</v>
      </c>
      <c r="G59" s="153" t="s">
        <v>595</v>
      </c>
      <c r="H59" s="153">
        <f>H51</f>
        <v>0</v>
      </c>
      <c r="I59" s="153" t="s">
        <v>559</v>
      </c>
      <c r="J59" s="153" t="s">
        <v>559</v>
      </c>
      <c r="K59" s="153" t="s">
        <v>559</v>
      </c>
      <c r="L59" s="153">
        <f>L51</f>
        <v>0</v>
      </c>
      <c r="M59" s="153" t="s">
        <v>559</v>
      </c>
      <c r="N59" s="153" t="s">
        <v>559</v>
      </c>
      <c r="O59" s="153" t="s">
        <v>559</v>
      </c>
      <c r="P59" s="153">
        <f>P51</f>
        <v>0</v>
      </c>
      <c r="Q59" s="153" t="s">
        <v>559</v>
      </c>
      <c r="R59" s="153" t="s">
        <v>559</v>
      </c>
      <c r="S59" s="153" t="s">
        <v>559</v>
      </c>
      <c r="T59" s="153">
        <f>T51</f>
        <v>0</v>
      </c>
      <c r="U59" s="153" t="s">
        <v>559</v>
      </c>
      <c r="V59" s="153" t="s">
        <v>559</v>
      </c>
      <c r="W59" s="153" t="s">
        <v>559</v>
      </c>
      <c r="X59" s="153">
        <f>X51</f>
        <v>0</v>
      </c>
      <c r="Y59" s="153" t="s">
        <v>559</v>
      </c>
      <c r="Z59" s="153" t="s">
        <v>559</v>
      </c>
      <c r="AA59" s="153" t="s">
        <v>559</v>
      </c>
      <c r="AB59" s="153">
        <f t="shared" si="7"/>
        <v>0</v>
      </c>
      <c r="AC59" s="153" t="s">
        <v>559</v>
      </c>
    </row>
    <row r="60" spans="1:29" s="148" customFormat="1" ht="15" customHeight="1" x14ac:dyDescent="0.25">
      <c r="A60" s="161" t="s">
        <v>602</v>
      </c>
      <c r="B60" s="159" t="s">
        <v>600</v>
      </c>
      <c r="C60" s="153">
        <f t="shared" si="4"/>
        <v>0</v>
      </c>
      <c r="D60" s="153" t="s">
        <v>559</v>
      </c>
      <c r="E60" s="153">
        <f t="shared" si="10"/>
        <v>0</v>
      </c>
      <c r="F60" s="153">
        <f t="shared" si="11"/>
        <v>0</v>
      </c>
      <c r="G60" s="153" t="s">
        <v>595</v>
      </c>
      <c r="H60" s="153">
        <f>H52</f>
        <v>0</v>
      </c>
      <c r="I60" s="153" t="s">
        <v>559</v>
      </c>
      <c r="J60" s="153" t="s">
        <v>559</v>
      </c>
      <c r="K60" s="153" t="s">
        <v>559</v>
      </c>
      <c r="L60" s="153">
        <f>L52</f>
        <v>0</v>
      </c>
      <c r="M60" s="153" t="s">
        <v>559</v>
      </c>
      <c r="N60" s="153" t="s">
        <v>559</v>
      </c>
      <c r="O60" s="153" t="s">
        <v>559</v>
      </c>
      <c r="P60" s="153">
        <f>P52</f>
        <v>0</v>
      </c>
      <c r="Q60" s="153" t="s">
        <v>559</v>
      </c>
      <c r="R60" s="153" t="s">
        <v>559</v>
      </c>
      <c r="S60" s="153" t="s">
        <v>559</v>
      </c>
      <c r="T60" s="153">
        <f>T52</f>
        <v>0</v>
      </c>
      <c r="U60" s="153" t="s">
        <v>559</v>
      </c>
      <c r="V60" s="153" t="s">
        <v>559</v>
      </c>
      <c r="W60" s="153" t="s">
        <v>559</v>
      </c>
      <c r="X60" s="153">
        <f>X52</f>
        <v>0</v>
      </c>
      <c r="Y60" s="153" t="s">
        <v>559</v>
      </c>
      <c r="Z60" s="153" t="s">
        <v>559</v>
      </c>
      <c r="AA60" s="153" t="s">
        <v>559</v>
      </c>
      <c r="AB60" s="153">
        <f t="shared" si="7"/>
        <v>0</v>
      </c>
      <c r="AC60" s="153" t="s">
        <v>559</v>
      </c>
    </row>
    <row r="61" spans="1:29" s="148" customFormat="1" ht="47.1" customHeight="1" x14ac:dyDescent="0.25">
      <c r="A61" s="155" t="s">
        <v>22</v>
      </c>
      <c r="B61" s="159" t="s">
        <v>441</v>
      </c>
      <c r="C61" s="153" t="str">
        <f t="shared" si="4"/>
        <v>нд</v>
      </c>
      <c r="D61" s="153" t="s">
        <v>559</v>
      </c>
      <c r="E61" s="153" t="str">
        <f t="shared" si="10"/>
        <v>нд</v>
      </c>
      <c r="F61" s="153" t="str">
        <f t="shared" si="11"/>
        <v>нд</v>
      </c>
      <c r="G61" s="153" t="s">
        <v>595</v>
      </c>
      <c r="H61" s="153">
        <v>0</v>
      </c>
      <c r="I61" s="153" t="s">
        <v>559</v>
      </c>
      <c r="J61" s="153" t="s">
        <v>559</v>
      </c>
      <c r="K61" s="153" t="s">
        <v>559</v>
      </c>
      <c r="L61" s="153">
        <v>0</v>
      </c>
      <c r="M61" s="153" t="s">
        <v>559</v>
      </c>
      <c r="N61" s="153" t="s">
        <v>559</v>
      </c>
      <c r="O61" s="153" t="s">
        <v>559</v>
      </c>
      <c r="P61" s="153">
        <v>0</v>
      </c>
      <c r="Q61" s="153" t="s">
        <v>559</v>
      </c>
      <c r="R61" s="153" t="s">
        <v>559</v>
      </c>
      <c r="S61" s="153" t="s">
        <v>559</v>
      </c>
      <c r="T61" s="153">
        <v>0</v>
      </c>
      <c r="U61" s="153" t="s">
        <v>559</v>
      </c>
      <c r="V61" s="153" t="s">
        <v>559</v>
      </c>
      <c r="W61" s="153" t="s">
        <v>559</v>
      </c>
      <c r="X61" s="153">
        <v>0</v>
      </c>
      <c r="Y61" s="153" t="s">
        <v>559</v>
      </c>
      <c r="Z61" s="153" t="s">
        <v>559</v>
      </c>
      <c r="AA61" s="153" t="s">
        <v>559</v>
      </c>
      <c r="AB61" s="153" t="s">
        <v>559</v>
      </c>
      <c r="AC61" s="153" t="s">
        <v>559</v>
      </c>
    </row>
    <row r="62" spans="1:29" s="148" customFormat="1" ht="15" customHeight="1" x14ac:dyDescent="0.25">
      <c r="A62" s="155" t="s">
        <v>25</v>
      </c>
      <c r="B62" s="156" t="s">
        <v>442</v>
      </c>
      <c r="C62" s="153"/>
      <c r="D62" s="153"/>
      <c r="E62" s="153"/>
      <c r="F62" s="153"/>
      <c r="G62" s="153"/>
      <c r="H62" s="153"/>
      <c r="I62" s="153"/>
      <c r="J62" s="153"/>
      <c r="K62" s="153"/>
      <c r="L62" s="153"/>
      <c r="M62" s="153"/>
      <c r="N62" s="153"/>
      <c r="O62" s="153"/>
      <c r="P62" s="153"/>
      <c r="Q62" s="153"/>
      <c r="R62" s="153"/>
      <c r="S62" s="153"/>
      <c r="T62" s="153"/>
      <c r="U62" s="153"/>
      <c r="V62" s="153"/>
      <c r="W62" s="153"/>
      <c r="X62" s="153"/>
      <c r="Y62" s="153"/>
      <c r="Z62" s="153"/>
      <c r="AA62" s="153"/>
      <c r="AB62" s="153"/>
      <c r="AC62" s="153"/>
    </row>
    <row r="63" spans="1:29" s="148" customFormat="1" ht="15" customHeight="1" x14ac:dyDescent="0.25">
      <c r="A63" s="155" t="s">
        <v>443</v>
      </c>
      <c r="B63" s="159" t="s">
        <v>422</v>
      </c>
      <c r="C63" s="153">
        <f t="shared" si="4"/>
        <v>0</v>
      </c>
      <c r="D63" s="153" t="s">
        <v>559</v>
      </c>
      <c r="E63" s="153">
        <f>C63</f>
        <v>0</v>
      </c>
      <c r="F63" s="153">
        <f>E63</f>
        <v>0</v>
      </c>
      <c r="G63" s="153" t="s">
        <v>595</v>
      </c>
      <c r="H63" s="153">
        <v>0</v>
      </c>
      <c r="I63" s="153" t="s">
        <v>559</v>
      </c>
      <c r="J63" s="153" t="s">
        <v>559</v>
      </c>
      <c r="K63" s="153" t="s">
        <v>559</v>
      </c>
      <c r="L63" s="153">
        <v>0</v>
      </c>
      <c r="M63" s="153" t="s">
        <v>559</v>
      </c>
      <c r="N63" s="153" t="s">
        <v>559</v>
      </c>
      <c r="O63" s="153" t="s">
        <v>559</v>
      </c>
      <c r="P63" s="153">
        <v>0</v>
      </c>
      <c r="Q63" s="153" t="s">
        <v>559</v>
      </c>
      <c r="R63" s="153" t="s">
        <v>559</v>
      </c>
      <c r="S63" s="153" t="s">
        <v>559</v>
      </c>
      <c r="T63" s="153">
        <v>0</v>
      </c>
      <c r="U63" s="153" t="s">
        <v>559</v>
      </c>
      <c r="V63" s="153" t="s">
        <v>559</v>
      </c>
      <c r="W63" s="153" t="s">
        <v>559</v>
      </c>
      <c r="X63" s="153">
        <v>0</v>
      </c>
      <c r="Y63" s="153" t="s">
        <v>559</v>
      </c>
      <c r="Z63" s="153" t="s">
        <v>559</v>
      </c>
      <c r="AA63" s="153" t="s">
        <v>559</v>
      </c>
      <c r="AB63" s="153">
        <f>H63+L63+P63+T63+X63</f>
        <v>0</v>
      </c>
      <c r="AC63" s="153" t="s">
        <v>559</v>
      </c>
    </row>
    <row r="64" spans="1:29" s="148" customFormat="1" ht="30.95" customHeight="1" x14ac:dyDescent="0.25">
      <c r="A64" s="155" t="s">
        <v>444</v>
      </c>
      <c r="B64" s="159" t="s">
        <v>410</v>
      </c>
      <c r="C64" s="153">
        <f t="shared" si="4"/>
        <v>0</v>
      </c>
      <c r="D64" s="153" t="s">
        <v>559</v>
      </c>
      <c r="E64" s="153">
        <f t="shared" ref="E64:E68" si="12">C64</f>
        <v>0</v>
      </c>
      <c r="F64" s="153">
        <f t="shared" ref="F64:F68" si="13">E64</f>
        <v>0</v>
      </c>
      <c r="G64" s="153" t="s">
        <v>595</v>
      </c>
      <c r="H64" s="153">
        <v>0</v>
      </c>
      <c r="I64" s="153" t="s">
        <v>559</v>
      </c>
      <c r="J64" s="153" t="s">
        <v>559</v>
      </c>
      <c r="K64" s="153" t="s">
        <v>559</v>
      </c>
      <c r="L64" s="153">
        <v>0</v>
      </c>
      <c r="M64" s="153" t="s">
        <v>559</v>
      </c>
      <c r="N64" s="153" t="s">
        <v>559</v>
      </c>
      <c r="O64" s="153" t="s">
        <v>559</v>
      </c>
      <c r="P64" s="153">
        <v>0</v>
      </c>
      <c r="Q64" s="153" t="s">
        <v>559</v>
      </c>
      <c r="R64" s="153" t="s">
        <v>559</v>
      </c>
      <c r="S64" s="153" t="s">
        <v>559</v>
      </c>
      <c r="T64" s="153">
        <v>0</v>
      </c>
      <c r="U64" s="153" t="s">
        <v>559</v>
      </c>
      <c r="V64" s="153" t="s">
        <v>559</v>
      </c>
      <c r="W64" s="153" t="s">
        <v>559</v>
      </c>
      <c r="X64" s="153">
        <v>0</v>
      </c>
      <c r="Y64" s="153" t="s">
        <v>559</v>
      </c>
      <c r="Z64" s="153" t="s">
        <v>559</v>
      </c>
      <c r="AA64" s="153" t="s">
        <v>559</v>
      </c>
      <c r="AB64" s="153">
        <f t="shared" ref="AB64:AB68" si="14">H64+L64+P64+T64+X64</f>
        <v>0</v>
      </c>
      <c r="AC64" s="153" t="s">
        <v>559</v>
      </c>
    </row>
    <row r="65" spans="1:29" s="148" customFormat="1" ht="15" customHeight="1" x14ac:dyDescent="0.25">
      <c r="A65" s="155" t="s">
        <v>445</v>
      </c>
      <c r="B65" s="159" t="s">
        <v>412</v>
      </c>
      <c r="C65" s="153">
        <f t="shared" si="4"/>
        <v>0</v>
      </c>
      <c r="D65" s="153" t="s">
        <v>559</v>
      </c>
      <c r="E65" s="153">
        <f t="shared" si="12"/>
        <v>0</v>
      </c>
      <c r="F65" s="153">
        <f t="shared" si="13"/>
        <v>0</v>
      </c>
      <c r="G65" s="153" t="s">
        <v>595</v>
      </c>
      <c r="H65" s="153">
        <v>0</v>
      </c>
      <c r="I65" s="153" t="s">
        <v>559</v>
      </c>
      <c r="J65" s="153" t="s">
        <v>559</v>
      </c>
      <c r="K65" s="153" t="s">
        <v>559</v>
      </c>
      <c r="L65" s="153">
        <v>0</v>
      </c>
      <c r="M65" s="153" t="s">
        <v>559</v>
      </c>
      <c r="N65" s="153" t="s">
        <v>559</v>
      </c>
      <c r="O65" s="153" t="s">
        <v>559</v>
      </c>
      <c r="P65" s="153">
        <v>0</v>
      </c>
      <c r="Q65" s="153" t="s">
        <v>559</v>
      </c>
      <c r="R65" s="153" t="s">
        <v>559</v>
      </c>
      <c r="S65" s="153" t="s">
        <v>559</v>
      </c>
      <c r="T65" s="153">
        <v>0</v>
      </c>
      <c r="U65" s="153" t="s">
        <v>559</v>
      </c>
      <c r="V65" s="153" t="s">
        <v>559</v>
      </c>
      <c r="W65" s="153" t="s">
        <v>559</v>
      </c>
      <c r="X65" s="153">
        <v>0</v>
      </c>
      <c r="Y65" s="153" t="s">
        <v>559</v>
      </c>
      <c r="Z65" s="153" t="s">
        <v>559</v>
      </c>
      <c r="AA65" s="153" t="s">
        <v>559</v>
      </c>
      <c r="AB65" s="153">
        <f t="shared" si="14"/>
        <v>0</v>
      </c>
      <c r="AC65" s="153" t="s">
        <v>559</v>
      </c>
    </row>
    <row r="66" spans="1:29" s="148" customFormat="1" ht="15" customHeight="1" x14ac:dyDescent="0.25">
      <c r="A66" s="155" t="s">
        <v>446</v>
      </c>
      <c r="B66" s="159" t="s">
        <v>447</v>
      </c>
      <c r="C66" s="153">
        <f t="shared" si="4"/>
        <v>0.49399999999999999</v>
      </c>
      <c r="D66" s="153" t="s">
        <v>559</v>
      </c>
      <c r="E66" s="153">
        <f t="shared" si="12"/>
        <v>0.49399999999999999</v>
      </c>
      <c r="F66" s="153">
        <f t="shared" si="13"/>
        <v>0.49399999999999999</v>
      </c>
      <c r="G66" s="153" t="s">
        <v>595</v>
      </c>
      <c r="H66" s="153">
        <v>0</v>
      </c>
      <c r="I66" s="153" t="s">
        <v>559</v>
      </c>
      <c r="J66" s="153" t="s">
        <v>559</v>
      </c>
      <c r="K66" s="153" t="s">
        <v>559</v>
      </c>
      <c r="L66" s="153">
        <v>0.49399999999999999</v>
      </c>
      <c r="M66" s="153" t="s">
        <v>559</v>
      </c>
      <c r="N66" s="153" t="s">
        <v>559</v>
      </c>
      <c r="O66" s="153" t="s">
        <v>559</v>
      </c>
      <c r="P66" s="153">
        <v>0</v>
      </c>
      <c r="Q66" s="153" t="s">
        <v>559</v>
      </c>
      <c r="R66" s="153" t="s">
        <v>559</v>
      </c>
      <c r="S66" s="153" t="s">
        <v>559</v>
      </c>
      <c r="T66" s="153">
        <v>0</v>
      </c>
      <c r="U66" s="153" t="s">
        <v>559</v>
      </c>
      <c r="V66" s="153" t="s">
        <v>559</v>
      </c>
      <c r="W66" s="153" t="s">
        <v>559</v>
      </c>
      <c r="X66" s="153">
        <v>0</v>
      </c>
      <c r="Y66" s="153" t="s">
        <v>559</v>
      </c>
      <c r="Z66" s="153" t="s">
        <v>559</v>
      </c>
      <c r="AA66" s="153" t="s">
        <v>559</v>
      </c>
      <c r="AB66" s="153">
        <f t="shared" si="14"/>
        <v>0.49399999999999999</v>
      </c>
      <c r="AC66" s="153" t="s">
        <v>559</v>
      </c>
    </row>
    <row r="67" spans="1:29" s="148" customFormat="1" ht="15" customHeight="1" x14ac:dyDescent="0.25">
      <c r="A67" s="155" t="s">
        <v>448</v>
      </c>
      <c r="B67" s="159" t="s">
        <v>598</v>
      </c>
      <c r="C67" s="153">
        <f t="shared" si="4"/>
        <v>0</v>
      </c>
      <c r="D67" s="153" t="s">
        <v>559</v>
      </c>
      <c r="E67" s="153">
        <f t="shared" si="12"/>
        <v>0</v>
      </c>
      <c r="F67" s="153">
        <f t="shared" si="13"/>
        <v>0</v>
      </c>
      <c r="G67" s="153" t="s">
        <v>595</v>
      </c>
      <c r="H67" s="153">
        <v>0</v>
      </c>
      <c r="I67" s="153" t="s">
        <v>559</v>
      </c>
      <c r="J67" s="153" t="s">
        <v>559</v>
      </c>
      <c r="K67" s="153" t="s">
        <v>559</v>
      </c>
      <c r="L67" s="153">
        <v>0</v>
      </c>
      <c r="M67" s="153" t="s">
        <v>559</v>
      </c>
      <c r="N67" s="153" t="s">
        <v>559</v>
      </c>
      <c r="O67" s="153" t="s">
        <v>559</v>
      </c>
      <c r="P67" s="153">
        <v>0</v>
      </c>
      <c r="Q67" s="153" t="s">
        <v>559</v>
      </c>
      <c r="R67" s="153" t="s">
        <v>559</v>
      </c>
      <c r="S67" s="153" t="s">
        <v>559</v>
      </c>
      <c r="T67" s="153">
        <v>0</v>
      </c>
      <c r="U67" s="153" t="s">
        <v>559</v>
      </c>
      <c r="V67" s="153" t="s">
        <v>559</v>
      </c>
      <c r="W67" s="153" t="s">
        <v>559</v>
      </c>
      <c r="X67" s="153">
        <v>0</v>
      </c>
      <c r="Y67" s="153" t="s">
        <v>559</v>
      </c>
      <c r="Z67" s="153" t="s">
        <v>559</v>
      </c>
      <c r="AA67" s="153" t="s">
        <v>559</v>
      </c>
      <c r="AB67" s="153">
        <f t="shared" si="14"/>
        <v>0</v>
      </c>
      <c r="AC67" s="153" t="s">
        <v>559</v>
      </c>
    </row>
    <row r="68" spans="1:29" s="148" customFormat="1" ht="15" customHeight="1" x14ac:dyDescent="0.25">
      <c r="A68" s="161" t="s">
        <v>603</v>
      </c>
      <c r="B68" s="159" t="s">
        <v>600</v>
      </c>
      <c r="C68" s="153">
        <f t="shared" si="4"/>
        <v>0</v>
      </c>
      <c r="D68" s="153" t="s">
        <v>559</v>
      </c>
      <c r="E68" s="153">
        <f t="shared" si="12"/>
        <v>0</v>
      </c>
      <c r="F68" s="153">
        <f t="shared" si="13"/>
        <v>0</v>
      </c>
      <c r="G68" s="153" t="s">
        <v>595</v>
      </c>
      <c r="H68" s="153">
        <v>0</v>
      </c>
      <c r="I68" s="153" t="s">
        <v>559</v>
      </c>
      <c r="J68" s="153" t="s">
        <v>559</v>
      </c>
      <c r="K68" s="153" t="s">
        <v>559</v>
      </c>
      <c r="L68" s="153">
        <v>0</v>
      </c>
      <c r="M68" s="153" t="s">
        <v>559</v>
      </c>
      <c r="N68" s="153" t="s">
        <v>559</v>
      </c>
      <c r="O68" s="153" t="s">
        <v>559</v>
      </c>
      <c r="P68" s="153">
        <v>0</v>
      </c>
      <c r="Q68" s="153" t="s">
        <v>559</v>
      </c>
      <c r="R68" s="153" t="s">
        <v>559</v>
      </c>
      <c r="S68" s="153" t="s">
        <v>559</v>
      </c>
      <c r="T68" s="153">
        <v>0</v>
      </c>
      <c r="U68" s="153" t="s">
        <v>559</v>
      </c>
      <c r="V68" s="153" t="s">
        <v>559</v>
      </c>
      <c r="W68" s="153" t="s">
        <v>559</v>
      </c>
      <c r="X68" s="153">
        <v>0</v>
      </c>
      <c r="Y68" s="153" t="s">
        <v>559</v>
      </c>
      <c r="Z68" s="153" t="s">
        <v>559</v>
      </c>
      <c r="AA68" s="153" t="s">
        <v>559</v>
      </c>
      <c r="AB68" s="153">
        <f t="shared" si="14"/>
        <v>0</v>
      </c>
      <c r="AC68" s="153" t="s">
        <v>559</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P21:Q21"/>
    <mergeCell ref="R21:S21"/>
    <mergeCell ref="T20:W20"/>
    <mergeCell ref="A12:U12"/>
    <mergeCell ref="A14:U14"/>
    <mergeCell ref="A15:U15"/>
    <mergeCell ref="A18:U18"/>
    <mergeCell ref="A20:A22"/>
    <mergeCell ref="B20:B22"/>
    <mergeCell ref="C20:D21"/>
    <mergeCell ref="E20:F21"/>
    <mergeCell ref="G20:G22"/>
    <mergeCell ref="H20:K20"/>
    <mergeCell ref="L20:O20"/>
    <mergeCell ref="P20:S20"/>
    <mergeCell ref="H21:I21"/>
    <mergeCell ref="J21:K21"/>
    <mergeCell ref="L21:M21"/>
    <mergeCell ref="N21:O21"/>
    <mergeCell ref="A4:U4"/>
    <mergeCell ref="A6:U6"/>
    <mergeCell ref="A8:U8"/>
    <mergeCell ref="A9:U9"/>
    <mergeCell ref="A11:U11"/>
    <mergeCell ref="X20:AA20"/>
    <mergeCell ref="AB20:AC21"/>
    <mergeCell ref="T21:U21"/>
    <mergeCell ref="V21:W21"/>
    <mergeCell ref="X21:Y21"/>
    <mergeCell ref="Z21:AA21"/>
  </mergeCells>
  <pageMargins left="0.39374999999999999" right="0.39374999999999999" top="0.78749999999999998" bottom="0.39374999999999999" header="0.511811023622047" footer="0.511811023622047"/>
  <pageSetup paperSize="8" scale="38"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E4385-FC61-42AA-BCAC-F02301082950}">
  <sheetPr>
    <pageSetUpPr fitToPage="1"/>
  </sheetPr>
  <dimension ref="A1:AMJ27"/>
  <sheetViews>
    <sheetView view="pageBreakPreview" topLeftCell="A23" zoomScale="85" zoomScaleNormal="100" zoomScalePageLayoutView="85" workbookViewId="0">
      <selection activeCell="A26" sqref="A26:M27"/>
    </sheetView>
  </sheetViews>
  <sheetFormatPr defaultColWidth="9.140625" defaultRowHeight="15" x14ac:dyDescent="0.25"/>
  <cols>
    <col min="1" max="1" width="6.140625" style="50" customWidth="1"/>
    <col min="2" max="2" width="23.140625" style="50" customWidth="1"/>
    <col min="3" max="3" width="13.85546875" style="50" customWidth="1"/>
    <col min="4" max="4" width="15.140625" style="50" customWidth="1"/>
    <col min="5" max="12" width="7.7109375" style="50" customWidth="1"/>
    <col min="13" max="15" width="10.7109375" style="50" customWidth="1"/>
    <col min="16" max="17" width="13.42578125" style="50" customWidth="1"/>
    <col min="18" max="18" width="17" style="50" customWidth="1"/>
    <col min="19" max="20" width="9.7109375" style="50" customWidth="1"/>
    <col min="21" max="21" width="11.42578125" style="50" customWidth="1"/>
    <col min="22" max="22" width="12.7109375" style="50" customWidth="1"/>
    <col min="23" max="25" width="10.7109375" style="50" customWidth="1"/>
    <col min="26" max="26" width="7.7109375" style="50" customWidth="1"/>
    <col min="27" max="30" width="10.7109375" style="50" customWidth="1"/>
    <col min="31" max="31" width="15.85546875" style="50" customWidth="1"/>
    <col min="32" max="32" width="11.7109375" style="50" customWidth="1"/>
    <col min="33" max="33" width="11.5703125" style="50" customWidth="1"/>
    <col min="34" max="35" width="9.7109375" style="50" customWidth="1"/>
    <col min="36" max="36" width="11.7109375" style="50" customWidth="1"/>
    <col min="37" max="37" width="12" style="50" customWidth="1"/>
    <col min="38" max="38" width="12.28515625" style="50" customWidth="1"/>
    <col min="39" max="41" width="9.7109375" style="50" customWidth="1"/>
    <col min="42" max="42" width="12.42578125" style="50" customWidth="1"/>
    <col min="43" max="43" width="12" style="50" customWidth="1"/>
    <col min="44" max="44" width="14.140625" style="50" customWidth="1"/>
    <col min="45" max="46" width="13.28515625" style="50" customWidth="1"/>
    <col min="47" max="47" width="10.7109375" style="50" customWidth="1"/>
    <col min="48" max="48" width="15.7109375" style="50" customWidth="1"/>
    <col min="49" max="1024" width="9.140625" style="50"/>
  </cols>
  <sheetData>
    <row r="1" spans="1:48" ht="18.75" x14ac:dyDescent="0.25">
      <c r="AV1" s="4" t="s">
        <v>63</v>
      </c>
    </row>
    <row r="2" spans="1:48" ht="18.75" x14ac:dyDescent="0.3">
      <c r="AV2" s="5" t="s">
        <v>0</v>
      </c>
    </row>
    <row r="3" spans="1:48" ht="18.75" x14ac:dyDescent="0.3">
      <c r="AV3" s="5" t="s">
        <v>64</v>
      </c>
    </row>
    <row r="4" spans="1:48" ht="18.75" x14ac:dyDescent="0.3">
      <c r="AV4" s="5"/>
    </row>
    <row r="5" spans="1:48" ht="18.75" customHeight="1" x14ac:dyDescent="0.25">
      <c r="A5" s="196" t="s">
        <v>116</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c r="AS5" s="196"/>
      <c r="AT5" s="196"/>
      <c r="AU5" s="196"/>
      <c r="AV5" s="196"/>
    </row>
    <row r="6" spans="1:48" ht="18.75" x14ac:dyDescent="0.3">
      <c r="AV6" s="5"/>
    </row>
    <row r="7" spans="1:48" ht="18.75" x14ac:dyDescent="0.25">
      <c r="A7" s="197" t="s">
        <v>2</v>
      </c>
      <c r="B7" s="197"/>
      <c r="C7" s="197"/>
      <c r="D7" s="197"/>
      <c r="E7" s="197"/>
      <c r="F7" s="197"/>
      <c r="G7" s="197"/>
      <c r="H7" s="197"/>
      <c r="I7" s="197"/>
      <c r="J7" s="197"/>
      <c r="K7" s="197"/>
      <c r="L7" s="197"/>
      <c r="M7" s="197"/>
      <c r="N7" s="197"/>
      <c r="O7" s="197"/>
      <c r="P7" s="197"/>
      <c r="Q7" s="197"/>
      <c r="R7" s="197"/>
      <c r="S7" s="197"/>
      <c r="T7" s="197"/>
      <c r="U7" s="197"/>
      <c r="V7" s="197"/>
      <c r="W7" s="197"/>
      <c r="X7" s="197"/>
      <c r="Y7" s="197"/>
      <c r="Z7" s="197"/>
      <c r="AA7" s="197"/>
      <c r="AB7" s="197"/>
      <c r="AC7" s="197"/>
      <c r="AD7" s="197"/>
      <c r="AE7" s="197"/>
      <c r="AF7" s="197"/>
      <c r="AG7" s="197"/>
      <c r="AH7" s="197"/>
      <c r="AI7" s="197"/>
      <c r="AJ7" s="197"/>
      <c r="AK7" s="197"/>
      <c r="AL7" s="197"/>
      <c r="AM7" s="197"/>
      <c r="AN7" s="197"/>
      <c r="AO7" s="197"/>
      <c r="AP7" s="197"/>
      <c r="AQ7" s="197"/>
      <c r="AR7" s="197"/>
      <c r="AS7" s="197"/>
      <c r="AT7" s="197"/>
      <c r="AU7" s="197"/>
      <c r="AV7" s="197"/>
    </row>
    <row r="8" spans="1:48" ht="18.75" x14ac:dyDescent="0.25">
      <c r="A8" s="197"/>
      <c r="B8" s="197"/>
      <c r="C8" s="197"/>
      <c r="D8" s="197"/>
      <c r="E8" s="197"/>
      <c r="F8" s="197"/>
      <c r="G8" s="197"/>
      <c r="H8" s="197"/>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7"/>
      <c r="AN8" s="197"/>
      <c r="AO8" s="197"/>
      <c r="AP8" s="197"/>
      <c r="AQ8" s="197"/>
      <c r="AR8" s="197"/>
      <c r="AS8" s="197"/>
      <c r="AT8" s="197"/>
      <c r="AU8" s="197"/>
      <c r="AV8" s="197"/>
    </row>
    <row r="9" spans="1:48" ht="18.75" x14ac:dyDescent="0.25">
      <c r="A9" s="198" t="s">
        <v>565</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c r="AC9" s="198"/>
      <c r="AD9" s="198"/>
      <c r="AE9" s="198"/>
      <c r="AF9" s="198"/>
      <c r="AG9" s="198"/>
      <c r="AH9" s="198"/>
      <c r="AI9" s="198"/>
      <c r="AJ9" s="198"/>
      <c r="AK9" s="198"/>
      <c r="AL9" s="198"/>
      <c r="AM9" s="198"/>
      <c r="AN9" s="198"/>
      <c r="AO9" s="198"/>
      <c r="AP9" s="198"/>
      <c r="AQ9" s="198"/>
      <c r="AR9" s="198"/>
      <c r="AS9" s="198"/>
      <c r="AT9" s="198"/>
      <c r="AU9" s="198"/>
      <c r="AV9" s="198"/>
    </row>
    <row r="10" spans="1:48" ht="15.75" x14ac:dyDescent="0.25">
      <c r="A10" s="202" t="s">
        <v>4</v>
      </c>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202"/>
      <c r="AB10" s="202"/>
      <c r="AC10" s="202"/>
      <c r="AD10" s="202"/>
      <c r="AE10" s="202"/>
      <c r="AF10" s="202"/>
      <c r="AG10" s="202"/>
      <c r="AH10" s="202"/>
      <c r="AI10" s="202"/>
      <c r="AJ10" s="202"/>
      <c r="AK10" s="202"/>
      <c r="AL10" s="202"/>
      <c r="AM10" s="202"/>
      <c r="AN10" s="202"/>
      <c r="AO10" s="202"/>
      <c r="AP10" s="202"/>
      <c r="AQ10" s="202"/>
      <c r="AR10" s="202"/>
      <c r="AS10" s="202"/>
      <c r="AT10" s="202"/>
      <c r="AU10" s="202"/>
      <c r="AV10" s="202"/>
    </row>
    <row r="11" spans="1:48" ht="18.75" x14ac:dyDescent="0.25">
      <c r="A11" s="197"/>
      <c r="B11" s="197"/>
      <c r="C11" s="197"/>
      <c r="D11" s="197"/>
      <c r="E11" s="197"/>
      <c r="F11" s="197"/>
      <c r="G11" s="197"/>
      <c r="H11" s="197"/>
      <c r="I11" s="197"/>
      <c r="J11" s="197"/>
      <c r="K11" s="197"/>
      <c r="L11" s="197"/>
      <c r="M11" s="197"/>
      <c r="N11" s="197"/>
      <c r="O11" s="197"/>
      <c r="P11" s="197"/>
      <c r="Q11" s="197"/>
      <c r="R11" s="197"/>
      <c r="S11" s="197"/>
      <c r="T11" s="197"/>
      <c r="U11" s="197"/>
      <c r="V11" s="197"/>
      <c r="W11" s="197"/>
      <c r="X11" s="197"/>
      <c r="Y11" s="197"/>
      <c r="Z11" s="197"/>
      <c r="AA11" s="197"/>
      <c r="AB11" s="197"/>
      <c r="AC11" s="197"/>
      <c r="AD11" s="197"/>
      <c r="AE11" s="197"/>
      <c r="AF11" s="197"/>
      <c r="AG11" s="197"/>
      <c r="AH11" s="197"/>
      <c r="AI11" s="197"/>
      <c r="AJ11" s="197"/>
      <c r="AK11" s="197"/>
      <c r="AL11" s="197"/>
      <c r="AM11" s="197"/>
      <c r="AN11" s="197"/>
      <c r="AO11" s="197"/>
      <c r="AP11" s="197"/>
      <c r="AQ11" s="197"/>
      <c r="AR11" s="197"/>
      <c r="AS11" s="197"/>
      <c r="AT11" s="197"/>
      <c r="AU11" s="197"/>
      <c r="AV11" s="197"/>
    </row>
    <row r="12" spans="1:48" ht="18.75" x14ac:dyDescent="0.25">
      <c r="A12" s="198" t="s">
        <v>558</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c r="AS12" s="198"/>
      <c r="AT12" s="198"/>
      <c r="AU12" s="198"/>
      <c r="AV12" s="198"/>
    </row>
    <row r="13" spans="1:48" ht="15.75" x14ac:dyDescent="0.25">
      <c r="A13" s="202" t="s">
        <v>5</v>
      </c>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202"/>
      <c r="AB13" s="202"/>
      <c r="AC13" s="202"/>
      <c r="AD13" s="202"/>
      <c r="AE13" s="202"/>
      <c r="AF13" s="202"/>
      <c r="AG13" s="202"/>
      <c r="AH13" s="202"/>
      <c r="AI13" s="202"/>
      <c r="AJ13" s="202"/>
      <c r="AK13" s="202"/>
      <c r="AL13" s="202"/>
      <c r="AM13" s="202"/>
      <c r="AN13" s="202"/>
      <c r="AO13" s="202"/>
      <c r="AP13" s="202"/>
      <c r="AQ13" s="202"/>
      <c r="AR13" s="202"/>
      <c r="AS13" s="202"/>
      <c r="AT13" s="202"/>
      <c r="AU13" s="202"/>
      <c r="AV13" s="202"/>
    </row>
    <row r="14" spans="1:48" ht="18.75" x14ac:dyDescent="0.25">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3"/>
      <c r="AF14" s="203"/>
      <c r="AG14" s="203"/>
      <c r="AH14" s="203"/>
      <c r="AI14" s="203"/>
      <c r="AJ14" s="203"/>
      <c r="AK14" s="203"/>
      <c r="AL14" s="203"/>
      <c r="AM14" s="203"/>
      <c r="AN14" s="203"/>
      <c r="AO14" s="203"/>
      <c r="AP14" s="203"/>
      <c r="AQ14" s="203"/>
      <c r="AR14" s="203"/>
      <c r="AS14" s="203"/>
      <c r="AT14" s="203"/>
      <c r="AU14" s="203"/>
      <c r="AV14" s="203"/>
    </row>
    <row r="15" spans="1:48" ht="18.75" x14ac:dyDescent="0.25">
      <c r="A15" s="198" t="s">
        <v>556</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c r="AS15" s="198"/>
      <c r="AT15" s="198"/>
      <c r="AU15" s="198"/>
      <c r="AV15" s="198"/>
    </row>
    <row r="16" spans="1:48" ht="15.75" x14ac:dyDescent="0.25">
      <c r="A16" s="202" t="s">
        <v>6</v>
      </c>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c r="AA16" s="202"/>
      <c r="AB16" s="202"/>
      <c r="AC16" s="202"/>
      <c r="AD16" s="202"/>
      <c r="AE16" s="202"/>
      <c r="AF16" s="202"/>
      <c r="AG16" s="202"/>
      <c r="AH16" s="202"/>
      <c r="AI16" s="202"/>
      <c r="AJ16" s="202"/>
      <c r="AK16" s="202"/>
      <c r="AL16" s="202"/>
      <c r="AM16" s="202"/>
      <c r="AN16" s="202"/>
      <c r="AO16" s="202"/>
      <c r="AP16" s="202"/>
      <c r="AQ16" s="202"/>
      <c r="AR16" s="202"/>
      <c r="AS16" s="202"/>
      <c r="AT16" s="202"/>
      <c r="AU16" s="202"/>
      <c r="AV16" s="202"/>
    </row>
    <row r="17" spans="1:48" x14ac:dyDescent="0.25">
      <c r="A17" s="212"/>
      <c r="B17" s="212"/>
      <c r="C17" s="212"/>
      <c r="D17" s="212"/>
      <c r="E17" s="212"/>
      <c r="F17" s="212"/>
      <c r="G17" s="212"/>
      <c r="H17" s="212"/>
      <c r="I17" s="212"/>
      <c r="J17" s="212"/>
      <c r="K17" s="212"/>
      <c r="L17" s="212"/>
      <c r="M17" s="212"/>
      <c r="N17" s="212"/>
      <c r="O17" s="212"/>
      <c r="P17" s="212"/>
      <c r="Q17" s="212"/>
      <c r="R17" s="212"/>
      <c r="S17" s="212"/>
      <c r="T17" s="212"/>
      <c r="U17" s="212"/>
      <c r="V17" s="212"/>
      <c r="W17" s="212"/>
      <c r="X17" s="212"/>
      <c r="Y17" s="212"/>
      <c r="Z17" s="212"/>
      <c r="AA17" s="212"/>
      <c r="AB17" s="212"/>
      <c r="AC17" s="212"/>
      <c r="AD17" s="212"/>
      <c r="AE17" s="212"/>
      <c r="AF17" s="212"/>
      <c r="AG17" s="212"/>
      <c r="AH17" s="212"/>
      <c r="AI17" s="212"/>
      <c r="AJ17" s="212"/>
      <c r="AK17" s="212"/>
      <c r="AL17" s="212"/>
      <c r="AM17" s="212"/>
      <c r="AN17" s="212"/>
      <c r="AO17" s="212"/>
      <c r="AP17" s="212"/>
      <c r="AQ17" s="212"/>
      <c r="AR17" s="212"/>
      <c r="AS17" s="212"/>
      <c r="AT17" s="212"/>
      <c r="AU17" s="212"/>
      <c r="AV17" s="212"/>
    </row>
    <row r="18" spans="1:48" ht="14.25" customHeight="1" x14ac:dyDescent="0.25">
      <c r="A18" s="212"/>
      <c r="B18" s="212"/>
      <c r="C18" s="212"/>
      <c r="D18" s="212"/>
      <c r="E18" s="212"/>
      <c r="F18" s="212"/>
      <c r="G18" s="212"/>
      <c r="H18" s="212"/>
      <c r="I18" s="212"/>
      <c r="J18" s="212"/>
      <c r="K18" s="212"/>
      <c r="L18" s="212"/>
      <c r="M18" s="212"/>
      <c r="N18" s="212"/>
      <c r="O18" s="212"/>
      <c r="P18" s="212"/>
      <c r="Q18" s="212"/>
      <c r="R18" s="212"/>
      <c r="S18" s="212"/>
      <c r="T18" s="212"/>
      <c r="U18" s="212"/>
      <c r="V18" s="212"/>
      <c r="W18" s="212"/>
      <c r="X18" s="212"/>
      <c r="Y18" s="212"/>
      <c r="Z18" s="212"/>
      <c r="AA18" s="212"/>
      <c r="AB18" s="212"/>
      <c r="AC18" s="212"/>
      <c r="AD18" s="212"/>
      <c r="AE18" s="212"/>
      <c r="AF18" s="212"/>
      <c r="AG18" s="212"/>
      <c r="AH18" s="212"/>
      <c r="AI18" s="212"/>
      <c r="AJ18" s="212"/>
      <c r="AK18" s="212"/>
      <c r="AL18" s="212"/>
      <c r="AM18" s="212"/>
      <c r="AN18" s="212"/>
      <c r="AO18" s="212"/>
      <c r="AP18" s="212"/>
      <c r="AQ18" s="212"/>
      <c r="AR18" s="212"/>
      <c r="AS18" s="212"/>
      <c r="AT18" s="212"/>
      <c r="AU18" s="212"/>
      <c r="AV18" s="212"/>
    </row>
    <row r="19" spans="1:48" x14ac:dyDescent="0.25">
      <c r="A19" s="212"/>
      <c r="B19" s="212"/>
      <c r="C19" s="212"/>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212"/>
      <c r="AB19" s="212"/>
      <c r="AC19" s="212"/>
      <c r="AD19" s="212"/>
      <c r="AE19" s="212"/>
      <c r="AF19" s="212"/>
      <c r="AG19" s="212"/>
      <c r="AH19" s="212"/>
      <c r="AI19" s="212"/>
      <c r="AJ19" s="212"/>
      <c r="AK19" s="212"/>
      <c r="AL19" s="212"/>
      <c r="AM19" s="212"/>
      <c r="AN19" s="212"/>
      <c r="AO19" s="212"/>
      <c r="AP19" s="212"/>
      <c r="AQ19" s="212"/>
      <c r="AR19" s="212"/>
      <c r="AS19" s="212"/>
      <c r="AT19" s="212"/>
      <c r="AU19" s="212"/>
      <c r="AV19" s="212"/>
    </row>
    <row r="20" spans="1:48" x14ac:dyDescent="0.25">
      <c r="A20" s="212"/>
      <c r="B20" s="212"/>
      <c r="C20" s="212"/>
      <c r="D20" s="212"/>
      <c r="E20" s="212"/>
      <c r="F20" s="212"/>
      <c r="G20" s="212"/>
      <c r="H20" s="212"/>
      <c r="I20" s="212"/>
      <c r="J20" s="212"/>
      <c r="K20" s="212"/>
      <c r="L20" s="212"/>
      <c r="M20" s="212"/>
      <c r="N20" s="212"/>
      <c r="O20" s="212"/>
      <c r="P20" s="212"/>
      <c r="Q20" s="212"/>
      <c r="R20" s="212"/>
      <c r="S20" s="212"/>
      <c r="T20" s="212"/>
      <c r="U20" s="212"/>
      <c r="V20" s="212"/>
      <c r="W20" s="212"/>
      <c r="X20" s="212"/>
      <c r="Y20" s="212"/>
      <c r="Z20" s="212"/>
      <c r="AA20" s="212"/>
      <c r="AB20" s="212"/>
      <c r="AC20" s="212"/>
      <c r="AD20" s="212"/>
      <c r="AE20" s="212"/>
      <c r="AF20" s="212"/>
      <c r="AG20" s="212"/>
      <c r="AH20" s="212"/>
      <c r="AI20" s="212"/>
      <c r="AJ20" s="212"/>
      <c r="AK20" s="212"/>
      <c r="AL20" s="212"/>
      <c r="AM20" s="212"/>
      <c r="AN20" s="212"/>
      <c r="AO20" s="212"/>
      <c r="AP20" s="212"/>
      <c r="AQ20" s="212"/>
      <c r="AR20" s="212"/>
      <c r="AS20" s="212"/>
      <c r="AT20" s="212"/>
      <c r="AU20" s="212"/>
      <c r="AV20" s="212"/>
    </row>
    <row r="21" spans="1:48" x14ac:dyDescent="0.25">
      <c r="A21" s="268" t="s">
        <v>449</v>
      </c>
      <c r="B21" s="268"/>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268"/>
      <c r="AB21" s="268"/>
      <c r="AC21" s="268"/>
      <c r="AD21" s="268"/>
      <c r="AE21" s="268"/>
      <c r="AF21" s="268"/>
      <c r="AG21" s="268"/>
      <c r="AH21" s="268"/>
      <c r="AI21" s="268"/>
      <c r="AJ21" s="268"/>
      <c r="AK21" s="268"/>
      <c r="AL21" s="268"/>
      <c r="AM21" s="268"/>
      <c r="AN21" s="268"/>
      <c r="AO21" s="268"/>
      <c r="AP21" s="268"/>
      <c r="AQ21" s="268"/>
      <c r="AR21" s="268"/>
      <c r="AS21" s="268"/>
      <c r="AT21" s="268"/>
      <c r="AU21" s="268"/>
      <c r="AV21" s="268"/>
    </row>
    <row r="22" spans="1:48" ht="58.5" customHeight="1" x14ac:dyDescent="0.25">
      <c r="A22" s="260" t="s">
        <v>450</v>
      </c>
      <c r="B22" s="269" t="s">
        <v>451</v>
      </c>
      <c r="C22" s="260" t="s">
        <v>452</v>
      </c>
      <c r="D22" s="260" t="s">
        <v>453</v>
      </c>
      <c r="E22" s="260" t="s">
        <v>454</v>
      </c>
      <c r="F22" s="260"/>
      <c r="G22" s="260"/>
      <c r="H22" s="260"/>
      <c r="I22" s="260"/>
      <c r="J22" s="260"/>
      <c r="K22" s="260"/>
      <c r="L22" s="260"/>
      <c r="M22" s="260" t="s">
        <v>455</v>
      </c>
      <c r="N22" s="260" t="s">
        <v>456</v>
      </c>
      <c r="O22" s="260" t="s">
        <v>457</v>
      </c>
      <c r="P22" s="260" t="s">
        <v>458</v>
      </c>
      <c r="Q22" s="260" t="s">
        <v>459</v>
      </c>
      <c r="R22" s="260" t="s">
        <v>460</v>
      </c>
      <c r="S22" s="260" t="s">
        <v>461</v>
      </c>
      <c r="T22" s="260"/>
      <c r="U22" s="263" t="s">
        <v>462</v>
      </c>
      <c r="V22" s="263" t="s">
        <v>463</v>
      </c>
      <c r="W22" s="260" t="s">
        <v>464</v>
      </c>
      <c r="X22" s="260" t="s">
        <v>465</v>
      </c>
      <c r="Y22" s="260" t="s">
        <v>466</v>
      </c>
      <c r="Z22" s="267" t="s">
        <v>467</v>
      </c>
      <c r="AA22" s="260" t="s">
        <v>468</v>
      </c>
      <c r="AB22" s="260" t="s">
        <v>469</v>
      </c>
      <c r="AC22" s="260" t="s">
        <v>470</v>
      </c>
      <c r="AD22" s="260" t="s">
        <v>471</v>
      </c>
      <c r="AE22" s="260" t="s">
        <v>472</v>
      </c>
      <c r="AF22" s="260" t="s">
        <v>473</v>
      </c>
      <c r="AG22" s="260"/>
      <c r="AH22" s="260"/>
      <c r="AI22" s="260"/>
      <c r="AJ22" s="260"/>
      <c r="AK22" s="260"/>
      <c r="AL22" s="260" t="s">
        <v>474</v>
      </c>
      <c r="AM22" s="260"/>
      <c r="AN22" s="260"/>
      <c r="AO22" s="260"/>
      <c r="AP22" s="260" t="s">
        <v>475</v>
      </c>
      <c r="AQ22" s="260"/>
      <c r="AR22" s="260" t="s">
        <v>476</v>
      </c>
      <c r="AS22" s="260" t="s">
        <v>477</v>
      </c>
      <c r="AT22" s="260" t="s">
        <v>478</v>
      </c>
      <c r="AU22" s="260" t="s">
        <v>479</v>
      </c>
      <c r="AV22" s="262" t="s">
        <v>480</v>
      </c>
    </row>
    <row r="23" spans="1:48" ht="64.5" customHeight="1" x14ac:dyDescent="0.25">
      <c r="A23" s="260"/>
      <c r="B23" s="269"/>
      <c r="C23" s="260"/>
      <c r="D23" s="260"/>
      <c r="E23" s="263" t="s">
        <v>481</v>
      </c>
      <c r="F23" s="264" t="s">
        <v>433</v>
      </c>
      <c r="G23" s="264" t="s">
        <v>435</v>
      </c>
      <c r="H23" s="264" t="s">
        <v>437</v>
      </c>
      <c r="I23" s="265" t="s">
        <v>482</v>
      </c>
      <c r="J23" s="265" t="s">
        <v>483</v>
      </c>
      <c r="K23" s="265" t="s">
        <v>484</v>
      </c>
      <c r="L23" s="264" t="s">
        <v>240</v>
      </c>
      <c r="M23" s="260"/>
      <c r="N23" s="260"/>
      <c r="O23" s="260"/>
      <c r="P23" s="260"/>
      <c r="Q23" s="260"/>
      <c r="R23" s="260"/>
      <c r="S23" s="266" t="s">
        <v>322</v>
      </c>
      <c r="T23" s="266" t="s">
        <v>485</v>
      </c>
      <c r="U23" s="263"/>
      <c r="V23" s="263"/>
      <c r="W23" s="260"/>
      <c r="X23" s="260"/>
      <c r="Y23" s="260"/>
      <c r="Z23" s="260"/>
      <c r="AA23" s="260"/>
      <c r="AB23" s="260"/>
      <c r="AC23" s="260"/>
      <c r="AD23" s="260"/>
      <c r="AE23" s="260"/>
      <c r="AF23" s="260" t="s">
        <v>486</v>
      </c>
      <c r="AG23" s="260"/>
      <c r="AH23" s="260" t="s">
        <v>487</v>
      </c>
      <c r="AI23" s="260"/>
      <c r="AJ23" s="260" t="s">
        <v>488</v>
      </c>
      <c r="AK23" s="260" t="s">
        <v>489</v>
      </c>
      <c r="AL23" s="260" t="s">
        <v>490</v>
      </c>
      <c r="AM23" s="260" t="s">
        <v>491</v>
      </c>
      <c r="AN23" s="260" t="s">
        <v>492</v>
      </c>
      <c r="AO23" s="260" t="s">
        <v>493</v>
      </c>
      <c r="AP23" s="260" t="s">
        <v>494</v>
      </c>
      <c r="AQ23" s="261" t="s">
        <v>485</v>
      </c>
      <c r="AR23" s="260"/>
      <c r="AS23" s="260"/>
      <c r="AT23" s="260"/>
      <c r="AU23" s="260"/>
      <c r="AV23" s="262"/>
    </row>
    <row r="24" spans="1:48" ht="96.75" customHeight="1" x14ac:dyDescent="0.25">
      <c r="A24" s="260"/>
      <c r="B24" s="269"/>
      <c r="C24" s="260"/>
      <c r="D24" s="260"/>
      <c r="E24" s="263"/>
      <c r="F24" s="264"/>
      <c r="G24" s="264"/>
      <c r="H24" s="264"/>
      <c r="I24" s="265"/>
      <c r="J24" s="265"/>
      <c r="K24" s="265"/>
      <c r="L24" s="264"/>
      <c r="M24" s="260"/>
      <c r="N24" s="260"/>
      <c r="O24" s="260"/>
      <c r="P24" s="260"/>
      <c r="Q24" s="260"/>
      <c r="R24" s="260"/>
      <c r="S24" s="266"/>
      <c r="T24" s="266"/>
      <c r="U24" s="263"/>
      <c r="V24" s="263"/>
      <c r="W24" s="260"/>
      <c r="X24" s="260"/>
      <c r="Y24" s="260"/>
      <c r="Z24" s="260"/>
      <c r="AA24" s="260"/>
      <c r="AB24" s="260"/>
      <c r="AC24" s="260"/>
      <c r="AD24" s="260"/>
      <c r="AE24" s="260"/>
      <c r="AF24" s="96" t="s">
        <v>495</v>
      </c>
      <c r="AG24" s="96" t="s">
        <v>496</v>
      </c>
      <c r="AH24" s="97" t="s">
        <v>322</v>
      </c>
      <c r="AI24" s="97" t="s">
        <v>485</v>
      </c>
      <c r="AJ24" s="260"/>
      <c r="AK24" s="260"/>
      <c r="AL24" s="260"/>
      <c r="AM24" s="260"/>
      <c r="AN24" s="260"/>
      <c r="AO24" s="260"/>
      <c r="AP24" s="260"/>
      <c r="AQ24" s="261"/>
      <c r="AR24" s="260"/>
      <c r="AS24" s="260"/>
      <c r="AT24" s="260"/>
      <c r="AU24" s="260"/>
      <c r="AV24" s="262"/>
    </row>
    <row r="25" spans="1:48" s="99" customFormat="1" ht="11.25" x14ac:dyDescent="0.2">
      <c r="A25" s="98">
        <v>1</v>
      </c>
      <c r="B25" s="98">
        <v>2</v>
      </c>
      <c r="C25" s="98">
        <v>4</v>
      </c>
      <c r="D25" s="98">
        <v>5</v>
      </c>
      <c r="E25" s="98">
        <v>6</v>
      </c>
      <c r="F25" s="98">
        <f t="shared" ref="F25:AV25" si="0">E25+1</f>
        <v>7</v>
      </c>
      <c r="G25" s="98">
        <f t="shared" si="0"/>
        <v>8</v>
      </c>
      <c r="H25" s="98">
        <f t="shared" si="0"/>
        <v>9</v>
      </c>
      <c r="I25" s="98">
        <f t="shared" si="0"/>
        <v>10</v>
      </c>
      <c r="J25" s="98">
        <f t="shared" si="0"/>
        <v>11</v>
      </c>
      <c r="K25" s="98">
        <f t="shared" si="0"/>
        <v>12</v>
      </c>
      <c r="L25" s="98">
        <f t="shared" si="0"/>
        <v>13</v>
      </c>
      <c r="M25" s="98">
        <f t="shared" si="0"/>
        <v>14</v>
      </c>
      <c r="N25" s="98">
        <f t="shared" si="0"/>
        <v>15</v>
      </c>
      <c r="O25" s="98">
        <f t="shared" si="0"/>
        <v>16</v>
      </c>
      <c r="P25" s="98">
        <f t="shared" si="0"/>
        <v>17</v>
      </c>
      <c r="Q25" s="98">
        <f t="shared" si="0"/>
        <v>18</v>
      </c>
      <c r="R25" s="98">
        <f t="shared" si="0"/>
        <v>19</v>
      </c>
      <c r="S25" s="98">
        <f t="shared" si="0"/>
        <v>20</v>
      </c>
      <c r="T25" s="98">
        <f t="shared" si="0"/>
        <v>21</v>
      </c>
      <c r="U25" s="98">
        <f t="shared" si="0"/>
        <v>22</v>
      </c>
      <c r="V25" s="98">
        <f t="shared" si="0"/>
        <v>23</v>
      </c>
      <c r="W25" s="98">
        <f t="shared" si="0"/>
        <v>24</v>
      </c>
      <c r="X25" s="98">
        <f t="shared" si="0"/>
        <v>25</v>
      </c>
      <c r="Y25" s="98">
        <f t="shared" si="0"/>
        <v>26</v>
      </c>
      <c r="Z25" s="98">
        <f t="shared" si="0"/>
        <v>27</v>
      </c>
      <c r="AA25" s="98">
        <f t="shared" si="0"/>
        <v>28</v>
      </c>
      <c r="AB25" s="98">
        <f t="shared" si="0"/>
        <v>29</v>
      </c>
      <c r="AC25" s="98">
        <f t="shared" si="0"/>
        <v>30</v>
      </c>
      <c r="AD25" s="98">
        <f t="shared" si="0"/>
        <v>31</v>
      </c>
      <c r="AE25" s="98">
        <f t="shared" si="0"/>
        <v>32</v>
      </c>
      <c r="AF25" s="98">
        <f t="shared" si="0"/>
        <v>33</v>
      </c>
      <c r="AG25" s="98">
        <f t="shared" si="0"/>
        <v>34</v>
      </c>
      <c r="AH25" s="98">
        <f t="shared" si="0"/>
        <v>35</v>
      </c>
      <c r="AI25" s="98">
        <f t="shared" si="0"/>
        <v>36</v>
      </c>
      <c r="AJ25" s="98">
        <f t="shared" si="0"/>
        <v>37</v>
      </c>
      <c r="AK25" s="98">
        <f t="shared" si="0"/>
        <v>38</v>
      </c>
      <c r="AL25" s="98">
        <f t="shared" si="0"/>
        <v>39</v>
      </c>
      <c r="AM25" s="98">
        <f t="shared" si="0"/>
        <v>40</v>
      </c>
      <c r="AN25" s="98">
        <f t="shared" si="0"/>
        <v>41</v>
      </c>
      <c r="AO25" s="98">
        <f t="shared" si="0"/>
        <v>42</v>
      </c>
      <c r="AP25" s="98">
        <f t="shared" si="0"/>
        <v>43</v>
      </c>
      <c r="AQ25" s="98">
        <f t="shared" si="0"/>
        <v>44</v>
      </c>
      <c r="AR25" s="98">
        <f t="shared" si="0"/>
        <v>45</v>
      </c>
      <c r="AS25" s="98">
        <f t="shared" si="0"/>
        <v>46</v>
      </c>
      <c r="AT25" s="98">
        <f t="shared" si="0"/>
        <v>47</v>
      </c>
      <c r="AU25" s="98">
        <f t="shared" si="0"/>
        <v>48</v>
      </c>
      <c r="AV25" s="98">
        <f t="shared" si="0"/>
        <v>49</v>
      </c>
    </row>
    <row r="26" spans="1:48" s="99" customFormat="1" ht="157.5" x14ac:dyDescent="0.2">
      <c r="A26" s="279">
        <v>1</v>
      </c>
      <c r="B26" s="280" t="s">
        <v>3</v>
      </c>
      <c r="C26" s="280" t="s">
        <v>632</v>
      </c>
      <c r="D26" s="281">
        <v>46387</v>
      </c>
      <c r="E26" s="279">
        <v>1</v>
      </c>
      <c r="F26" s="282">
        <v>0</v>
      </c>
      <c r="G26" s="282">
        <v>0</v>
      </c>
      <c r="H26" s="282">
        <v>0</v>
      </c>
      <c r="I26" s="282">
        <v>0</v>
      </c>
      <c r="J26" s="282">
        <v>0</v>
      </c>
      <c r="K26" s="282">
        <v>0.49399999999999999</v>
      </c>
      <c r="L26" s="282">
        <v>0</v>
      </c>
      <c r="M26" s="280" t="s">
        <v>566</v>
      </c>
      <c r="N26" s="126" t="s">
        <v>567</v>
      </c>
      <c r="O26" s="125"/>
      <c r="P26" s="127">
        <f>760659.6/1200</f>
        <v>633.88299999999992</v>
      </c>
      <c r="Q26" s="125" t="s">
        <v>568</v>
      </c>
      <c r="R26" s="128">
        <f>P26</f>
        <v>633.88299999999992</v>
      </c>
      <c r="S26" s="129" t="s">
        <v>569</v>
      </c>
      <c r="T26" s="129" t="s">
        <v>569</v>
      </c>
      <c r="U26" s="130" t="s">
        <v>570</v>
      </c>
      <c r="V26" s="125">
        <v>2</v>
      </c>
      <c r="W26" s="131" t="s">
        <v>571</v>
      </c>
      <c r="X26" s="132" t="s">
        <v>572</v>
      </c>
      <c r="Y26" s="125">
        <v>0</v>
      </c>
      <c r="Z26" s="125"/>
      <c r="AA26" s="125">
        <v>0</v>
      </c>
      <c r="AB26" s="133">
        <f>629664/1000</f>
        <v>629.66399999999999</v>
      </c>
      <c r="AC26" s="131" t="s">
        <v>573</v>
      </c>
      <c r="AD26" s="134">
        <f>755596.8/1000</f>
        <v>755.59680000000003</v>
      </c>
      <c r="AF26" s="135" t="s">
        <v>574</v>
      </c>
      <c r="AG26" s="136" t="s">
        <v>575</v>
      </c>
      <c r="AH26" s="137">
        <v>45012</v>
      </c>
      <c r="AI26" s="137">
        <v>45012</v>
      </c>
      <c r="AJ26" s="137">
        <v>45020</v>
      </c>
      <c r="AK26" s="137">
        <v>45023</v>
      </c>
      <c r="AL26" s="125" t="s">
        <v>576</v>
      </c>
      <c r="AM26" s="125" t="s">
        <v>576</v>
      </c>
      <c r="AN26" s="125" t="s">
        <v>576</v>
      </c>
      <c r="AO26" s="125" t="s">
        <v>576</v>
      </c>
      <c r="AP26" s="137">
        <v>45041</v>
      </c>
      <c r="AQ26" s="137">
        <v>45041</v>
      </c>
      <c r="AR26" s="137">
        <v>45041</v>
      </c>
      <c r="AS26" s="137">
        <v>45041</v>
      </c>
      <c r="AT26" s="138">
        <v>45380</v>
      </c>
      <c r="AU26" s="139"/>
      <c r="AV26" s="139"/>
    </row>
    <row r="27" spans="1:48" ht="136.5" customHeight="1" x14ac:dyDescent="0.25">
      <c r="A27" s="279">
        <v>2</v>
      </c>
      <c r="B27" s="280" t="s">
        <v>3</v>
      </c>
      <c r="C27" s="280" t="s">
        <v>632</v>
      </c>
      <c r="D27" s="281">
        <f>D26</f>
        <v>46387</v>
      </c>
      <c r="E27" s="279">
        <f>E26</f>
        <v>1</v>
      </c>
      <c r="F27" s="282">
        <f t="shared" ref="F27:L27" si="1">F26</f>
        <v>0</v>
      </c>
      <c r="G27" s="282">
        <f t="shared" si="1"/>
        <v>0</v>
      </c>
      <c r="H27" s="282">
        <f t="shared" si="1"/>
        <v>0</v>
      </c>
      <c r="I27" s="282">
        <f t="shared" si="1"/>
        <v>0</v>
      </c>
      <c r="J27" s="282">
        <f t="shared" si="1"/>
        <v>0</v>
      </c>
      <c r="K27" s="282">
        <f t="shared" si="1"/>
        <v>0.49399999999999999</v>
      </c>
      <c r="L27" s="282">
        <f t="shared" si="1"/>
        <v>0</v>
      </c>
      <c r="M27" s="280" t="s">
        <v>566</v>
      </c>
      <c r="N27" s="129" t="s">
        <v>577</v>
      </c>
      <c r="O27" s="125"/>
      <c r="P27" s="140">
        <f>4385538.12/1200</f>
        <v>3654.6151</v>
      </c>
      <c r="Q27" s="125" t="s">
        <v>568</v>
      </c>
      <c r="R27" s="128">
        <f>P27</f>
        <v>3654.6151</v>
      </c>
      <c r="S27" s="129" t="s">
        <v>569</v>
      </c>
      <c r="T27" s="129" t="s">
        <v>569</v>
      </c>
      <c r="U27" s="130" t="s">
        <v>570</v>
      </c>
      <c r="V27" s="125">
        <v>2</v>
      </c>
      <c r="W27" s="141" t="s">
        <v>578</v>
      </c>
      <c r="X27" s="142" t="s">
        <v>579</v>
      </c>
      <c r="Y27" s="125">
        <v>0</v>
      </c>
      <c r="Z27" s="125"/>
      <c r="AA27" s="125">
        <v>0</v>
      </c>
      <c r="AB27" s="143">
        <f>3390215.6/1000</f>
        <v>3390.2156</v>
      </c>
      <c r="AC27" s="141" t="s">
        <v>580</v>
      </c>
      <c r="AD27" s="144">
        <f>4.0682432*1000</f>
        <v>4068.2432000000003</v>
      </c>
      <c r="AE27" s="99"/>
      <c r="AF27" s="141">
        <v>32515127396</v>
      </c>
      <c r="AG27" s="136" t="s">
        <v>575</v>
      </c>
      <c r="AH27" s="145">
        <v>45883</v>
      </c>
      <c r="AI27" s="145">
        <v>45883</v>
      </c>
      <c r="AJ27" s="146">
        <v>45891</v>
      </c>
      <c r="AK27" s="138">
        <v>45896</v>
      </c>
      <c r="AL27" s="125" t="s">
        <v>576</v>
      </c>
      <c r="AM27" s="125" t="s">
        <v>576</v>
      </c>
      <c r="AN27" s="125" t="s">
        <v>576</v>
      </c>
      <c r="AO27" s="125" t="s">
        <v>576</v>
      </c>
      <c r="AP27" s="147">
        <v>45915</v>
      </c>
      <c r="AQ27" s="147">
        <v>45915</v>
      </c>
      <c r="AR27" s="147">
        <v>45915</v>
      </c>
      <c r="AS27" s="147">
        <v>45915</v>
      </c>
      <c r="AT27" s="138">
        <v>46185</v>
      </c>
      <c r="AU27" s="139"/>
      <c r="AV27" s="139"/>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printOptions horizontalCentered="1"/>
  <pageMargins left="0.59027777777777801" right="0.59027777777777801" top="0.59027777777777801" bottom="0.59027777777777801" header="0.511811023622047" footer="0.511811023622047"/>
  <pageSetup paperSize="8" scale="24"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3" zoomScale="130" zoomScaleNormal="90" zoomScaleSheetLayoutView="130" workbookViewId="0">
      <selection activeCell="B26" sqref="B26"/>
    </sheetView>
  </sheetViews>
  <sheetFormatPr defaultRowHeight="15.75" x14ac:dyDescent="0.25"/>
  <cols>
    <col min="1" max="2" width="66.140625" style="100" customWidth="1"/>
    <col min="3" max="256" width="9.140625" style="94"/>
    <col min="257" max="258" width="66.140625" style="94" customWidth="1"/>
    <col min="259" max="512" width="9.140625" style="94"/>
    <col min="513" max="514" width="66.140625" style="94" customWidth="1"/>
    <col min="515" max="768" width="9.140625" style="94"/>
    <col min="769" max="770" width="66.140625" style="94" customWidth="1"/>
    <col min="771" max="1024" width="9.140625" style="94"/>
    <col min="1025" max="1026" width="66.140625" style="94" customWidth="1"/>
    <col min="1027" max="1280" width="9.140625" style="94"/>
    <col min="1281" max="1282" width="66.140625" style="94" customWidth="1"/>
    <col min="1283" max="1536" width="9.140625" style="94"/>
    <col min="1537" max="1538" width="66.140625" style="94" customWidth="1"/>
    <col min="1539" max="1792" width="9.140625" style="94"/>
    <col min="1793" max="1794" width="66.140625" style="94" customWidth="1"/>
    <col min="1795" max="2048" width="9.140625" style="94"/>
    <col min="2049" max="2050" width="66.140625" style="94" customWidth="1"/>
    <col min="2051" max="2304" width="9.140625" style="94"/>
    <col min="2305" max="2306" width="66.140625" style="94" customWidth="1"/>
    <col min="2307" max="2560" width="9.140625" style="94"/>
    <col min="2561" max="2562" width="66.140625" style="94" customWidth="1"/>
    <col min="2563" max="2816" width="9.140625" style="94"/>
    <col min="2817" max="2818" width="66.140625" style="94" customWidth="1"/>
    <col min="2819" max="3072" width="9.140625" style="94"/>
    <col min="3073" max="3074" width="66.140625" style="94" customWidth="1"/>
    <col min="3075" max="3328" width="9.140625" style="94"/>
    <col min="3329" max="3330" width="66.140625" style="94" customWidth="1"/>
    <col min="3331" max="3584" width="9.140625" style="94"/>
    <col min="3585" max="3586" width="66.140625" style="94" customWidth="1"/>
    <col min="3587" max="3840" width="9.140625" style="94"/>
    <col min="3841" max="3842" width="66.140625" style="94" customWidth="1"/>
    <col min="3843" max="4096" width="9.140625" style="94"/>
    <col min="4097" max="4098" width="66.140625" style="94" customWidth="1"/>
    <col min="4099" max="4352" width="9.140625" style="94"/>
    <col min="4353" max="4354" width="66.140625" style="94" customWidth="1"/>
    <col min="4355" max="4608" width="9.140625" style="94"/>
    <col min="4609" max="4610" width="66.140625" style="94" customWidth="1"/>
    <col min="4611" max="4864" width="9.140625" style="94"/>
    <col min="4865" max="4866" width="66.140625" style="94" customWidth="1"/>
    <col min="4867" max="5120" width="9.140625" style="94"/>
    <col min="5121" max="5122" width="66.140625" style="94" customWidth="1"/>
    <col min="5123" max="5376" width="9.140625" style="94"/>
    <col min="5377" max="5378" width="66.140625" style="94" customWidth="1"/>
    <col min="5379" max="5632" width="9.140625" style="94"/>
    <col min="5633" max="5634" width="66.140625" style="94" customWidth="1"/>
    <col min="5635" max="5888" width="9.140625" style="94"/>
    <col min="5889" max="5890" width="66.140625" style="94" customWidth="1"/>
    <col min="5891" max="6144" width="9.140625" style="94"/>
    <col min="6145" max="6146" width="66.140625" style="94" customWidth="1"/>
    <col min="6147" max="6400" width="9.140625" style="94"/>
    <col min="6401" max="6402" width="66.140625" style="94" customWidth="1"/>
    <col min="6403" max="6656" width="9.140625" style="94"/>
    <col min="6657" max="6658" width="66.140625" style="94" customWidth="1"/>
    <col min="6659" max="6912" width="9.140625" style="94"/>
    <col min="6913" max="6914" width="66.140625" style="94" customWidth="1"/>
    <col min="6915" max="7168" width="9.140625" style="94"/>
    <col min="7169" max="7170" width="66.140625" style="94" customWidth="1"/>
    <col min="7171" max="7424" width="9.140625" style="94"/>
    <col min="7425" max="7426" width="66.140625" style="94" customWidth="1"/>
    <col min="7427" max="7680" width="9.140625" style="94"/>
    <col min="7681" max="7682" width="66.140625" style="94" customWidth="1"/>
    <col min="7683" max="7936" width="9.140625" style="94"/>
    <col min="7937" max="7938" width="66.140625" style="94" customWidth="1"/>
    <col min="7939" max="8192" width="9.140625" style="94"/>
    <col min="8193" max="8194" width="66.140625" style="94" customWidth="1"/>
    <col min="8195" max="8448" width="9.140625" style="94"/>
    <col min="8449" max="8450" width="66.140625" style="94" customWidth="1"/>
    <col min="8451" max="8704" width="9.140625" style="94"/>
    <col min="8705" max="8706" width="66.140625" style="94" customWidth="1"/>
    <col min="8707" max="8960" width="9.140625" style="94"/>
    <col min="8961" max="8962" width="66.140625" style="94" customWidth="1"/>
    <col min="8963" max="9216" width="9.140625" style="94"/>
    <col min="9217" max="9218" width="66.140625" style="94" customWidth="1"/>
    <col min="9219" max="9472" width="9.140625" style="94"/>
    <col min="9473" max="9474" width="66.140625" style="94" customWidth="1"/>
    <col min="9475" max="9728" width="9.140625" style="94"/>
    <col min="9729" max="9730" width="66.140625" style="94" customWidth="1"/>
    <col min="9731" max="9984" width="9.140625" style="94"/>
    <col min="9985" max="9986" width="66.140625" style="94" customWidth="1"/>
    <col min="9987" max="10240" width="9.140625" style="94"/>
    <col min="10241" max="10242" width="66.140625" style="94" customWidth="1"/>
    <col min="10243" max="10496" width="9.140625" style="94"/>
    <col min="10497" max="10498" width="66.140625" style="94" customWidth="1"/>
    <col min="10499" max="10752" width="9.140625" style="94"/>
    <col min="10753" max="10754" width="66.140625" style="94" customWidth="1"/>
    <col min="10755" max="11008" width="9.140625" style="94"/>
    <col min="11009" max="11010" width="66.140625" style="94" customWidth="1"/>
    <col min="11011" max="11264" width="9.140625" style="94"/>
    <col min="11265" max="11266" width="66.140625" style="94" customWidth="1"/>
    <col min="11267" max="11520" width="9.140625" style="94"/>
    <col min="11521" max="11522" width="66.140625" style="94" customWidth="1"/>
    <col min="11523" max="11776" width="9.140625" style="94"/>
    <col min="11777" max="11778" width="66.140625" style="94" customWidth="1"/>
    <col min="11779" max="12032" width="9.140625" style="94"/>
    <col min="12033" max="12034" width="66.140625" style="94" customWidth="1"/>
    <col min="12035" max="12288" width="9.140625" style="94"/>
    <col min="12289" max="12290" width="66.140625" style="94" customWidth="1"/>
    <col min="12291" max="12544" width="9.140625" style="94"/>
    <col min="12545" max="12546" width="66.140625" style="94" customWidth="1"/>
    <col min="12547" max="12800" width="9.140625" style="94"/>
    <col min="12801" max="12802" width="66.140625" style="94" customWidth="1"/>
    <col min="12803" max="13056" width="9.140625" style="94"/>
    <col min="13057" max="13058" width="66.140625" style="94" customWidth="1"/>
    <col min="13059" max="13312" width="9.140625" style="94"/>
    <col min="13313" max="13314" width="66.140625" style="94" customWidth="1"/>
    <col min="13315" max="13568" width="9.140625" style="94"/>
    <col min="13569" max="13570" width="66.140625" style="94" customWidth="1"/>
    <col min="13571" max="13824" width="9.140625" style="94"/>
    <col min="13825" max="13826" width="66.140625" style="94" customWidth="1"/>
    <col min="13827" max="14080" width="9.140625" style="94"/>
    <col min="14081" max="14082" width="66.140625" style="94" customWidth="1"/>
    <col min="14083" max="14336" width="9.140625" style="94"/>
    <col min="14337" max="14338" width="66.140625" style="94" customWidth="1"/>
    <col min="14339" max="14592" width="9.140625" style="94"/>
    <col min="14593" max="14594" width="66.140625" style="94" customWidth="1"/>
    <col min="14595" max="14848" width="9.140625" style="94"/>
    <col min="14849" max="14850" width="66.140625" style="94" customWidth="1"/>
    <col min="14851" max="15104" width="9.140625" style="94"/>
    <col min="15105" max="15106" width="66.140625" style="94" customWidth="1"/>
    <col min="15107" max="15360" width="9.140625" style="94"/>
    <col min="15361" max="15362" width="66.140625" style="94" customWidth="1"/>
    <col min="15363" max="15616" width="9.140625" style="94"/>
    <col min="15617" max="15618" width="66.140625" style="94" customWidth="1"/>
    <col min="15619" max="15872" width="9.140625" style="94"/>
    <col min="15873" max="15874" width="66.140625" style="94" customWidth="1"/>
    <col min="15875" max="16128" width="9.140625" style="94"/>
    <col min="16129" max="16130" width="66.140625" style="94" customWidth="1"/>
    <col min="16131" max="16384" width="9.140625" style="94"/>
  </cols>
  <sheetData>
    <row r="1" spans="1:8" ht="18.75" x14ac:dyDescent="0.25">
      <c r="B1" s="4" t="s">
        <v>63</v>
      </c>
    </row>
    <row r="2" spans="1:8" ht="18.75" x14ac:dyDescent="0.3">
      <c r="B2" s="5" t="s">
        <v>0</v>
      </c>
    </row>
    <row r="3" spans="1:8" ht="18.75" x14ac:dyDescent="0.3">
      <c r="B3" s="5" t="s">
        <v>497</v>
      </c>
    </row>
    <row r="4" spans="1:8" x14ac:dyDescent="0.25">
      <c r="B4" s="95"/>
    </row>
    <row r="5" spans="1:8" ht="18.75" x14ac:dyDescent="0.3">
      <c r="A5" s="270" t="s">
        <v>611</v>
      </c>
      <c r="B5" s="270"/>
      <c r="C5" s="101"/>
      <c r="D5" s="101"/>
      <c r="E5" s="101"/>
      <c r="F5" s="101"/>
      <c r="G5" s="101"/>
      <c r="H5" s="101"/>
    </row>
    <row r="6" spans="1:8" ht="18.75" x14ac:dyDescent="0.3">
      <c r="A6" s="102"/>
      <c r="B6" s="102"/>
      <c r="C6" s="102"/>
      <c r="D6" s="102"/>
      <c r="E6" s="102"/>
      <c r="F6" s="102"/>
      <c r="G6" s="102"/>
      <c r="H6" s="102"/>
    </row>
    <row r="7" spans="1:8" ht="18.75" x14ac:dyDescent="0.25">
      <c r="A7" s="271" t="s">
        <v>2</v>
      </c>
      <c r="B7" s="271"/>
      <c r="C7" s="171"/>
      <c r="D7" s="171"/>
      <c r="E7" s="171"/>
      <c r="F7" s="171"/>
      <c r="G7" s="171"/>
      <c r="H7" s="171"/>
    </row>
    <row r="8" spans="1:8" ht="18.75" x14ac:dyDescent="0.25">
      <c r="A8" s="171"/>
      <c r="B8" s="171"/>
      <c r="C8" s="171"/>
      <c r="D8" s="171"/>
      <c r="E8" s="171"/>
      <c r="F8" s="171"/>
      <c r="G8" s="171"/>
      <c r="H8" s="171"/>
    </row>
    <row r="9" spans="1:8" x14ac:dyDescent="0.25">
      <c r="A9" s="272" t="s">
        <v>3</v>
      </c>
      <c r="B9" s="272"/>
      <c r="C9" s="172"/>
      <c r="D9" s="172"/>
      <c r="E9" s="172"/>
      <c r="F9" s="172"/>
      <c r="G9" s="172"/>
      <c r="H9" s="172"/>
    </row>
    <row r="10" spans="1:8" x14ac:dyDescent="0.25">
      <c r="A10" s="273" t="s">
        <v>4</v>
      </c>
      <c r="B10" s="273"/>
      <c r="C10" s="173"/>
      <c r="D10" s="173"/>
      <c r="E10" s="173"/>
      <c r="F10" s="173"/>
      <c r="G10" s="173"/>
      <c r="H10" s="173"/>
    </row>
    <row r="11" spans="1:8" ht="18.75" x14ac:dyDescent="0.25">
      <c r="A11" s="171"/>
      <c r="B11" s="171"/>
      <c r="C11" s="171"/>
      <c r="D11" s="171"/>
      <c r="E11" s="171"/>
      <c r="F11" s="171"/>
      <c r="G11" s="171"/>
      <c r="H11" s="171"/>
    </row>
    <row r="12" spans="1:8" ht="30.75" customHeight="1" x14ac:dyDescent="0.25">
      <c r="A12" s="272" t="s">
        <v>558</v>
      </c>
      <c r="B12" s="272"/>
      <c r="C12" s="172"/>
      <c r="D12" s="172"/>
      <c r="E12" s="172"/>
      <c r="F12" s="172"/>
      <c r="G12" s="172"/>
      <c r="H12" s="172"/>
    </row>
    <row r="13" spans="1:8" x14ac:dyDescent="0.25">
      <c r="A13" s="273" t="s">
        <v>5</v>
      </c>
      <c r="B13" s="273"/>
      <c r="C13" s="173"/>
      <c r="D13" s="173"/>
      <c r="E13" s="173"/>
      <c r="F13" s="173"/>
      <c r="G13" s="173"/>
      <c r="H13" s="173"/>
    </row>
    <row r="14" spans="1:8" ht="18.75" x14ac:dyDescent="0.25">
      <c r="A14" s="174"/>
      <c r="B14" s="174"/>
      <c r="C14" s="174"/>
      <c r="D14" s="174"/>
      <c r="E14" s="174"/>
      <c r="F14" s="174"/>
      <c r="G14" s="174"/>
      <c r="H14" s="174"/>
    </row>
    <row r="15" spans="1:8" x14ac:dyDescent="0.25">
      <c r="A15" s="272" t="s">
        <v>556</v>
      </c>
      <c r="B15" s="272"/>
      <c r="C15" s="172"/>
      <c r="D15" s="172"/>
      <c r="E15" s="172"/>
      <c r="F15" s="172"/>
      <c r="G15" s="172"/>
      <c r="H15" s="172"/>
    </row>
    <row r="16" spans="1:8" x14ac:dyDescent="0.25">
      <c r="A16" s="273" t="s">
        <v>6</v>
      </c>
      <c r="B16" s="273"/>
      <c r="C16" s="173"/>
      <c r="D16" s="173"/>
      <c r="E16" s="173"/>
      <c r="F16" s="173"/>
      <c r="G16" s="173"/>
      <c r="H16" s="173"/>
    </row>
    <row r="17" spans="1:2" x14ac:dyDescent="0.25">
      <c r="B17" s="103"/>
    </row>
    <row r="18" spans="1:2" ht="33.75" customHeight="1" x14ac:dyDescent="0.25">
      <c r="A18" s="277" t="s">
        <v>498</v>
      </c>
      <c r="B18" s="278"/>
    </row>
    <row r="19" spans="1:2" x14ac:dyDescent="0.25">
      <c r="B19" s="95"/>
    </row>
    <row r="20" spans="1:2" ht="16.5" thickBot="1" x14ac:dyDescent="0.3">
      <c r="B20" s="104"/>
    </row>
    <row r="21" spans="1:2" ht="48.75" customHeight="1" thickBot="1" x14ac:dyDescent="0.3">
      <c r="A21" s="105" t="s">
        <v>499</v>
      </c>
      <c r="B21" s="175" t="str">
        <f>A15</f>
        <v>Реконструкция КЛ-0,4 кВ от ТП-224 до д.7 по бульвару Ленина (0,494 км.) г.о. Тольятти Самарская область</v>
      </c>
    </row>
    <row r="22" spans="1:2" ht="16.5" thickBot="1" x14ac:dyDescent="0.3">
      <c r="A22" s="105" t="s">
        <v>500</v>
      </c>
      <c r="B22" s="176" t="s">
        <v>618</v>
      </c>
    </row>
    <row r="23" spans="1:2" ht="16.5" thickBot="1" x14ac:dyDescent="0.3">
      <c r="A23" s="105" t="s">
        <v>501</v>
      </c>
      <c r="B23" s="177" t="s">
        <v>612</v>
      </c>
    </row>
    <row r="24" spans="1:2" ht="16.5" thickBot="1" x14ac:dyDescent="0.3">
      <c r="A24" s="105" t="s">
        <v>502</v>
      </c>
      <c r="B24" s="177" t="s">
        <v>617</v>
      </c>
    </row>
    <row r="25" spans="1:2" ht="16.5" thickBot="1" x14ac:dyDescent="0.3">
      <c r="A25" s="106" t="s">
        <v>503</v>
      </c>
      <c r="B25" s="176">
        <v>2026</v>
      </c>
    </row>
    <row r="26" spans="1:2" ht="16.5" thickBot="1" x14ac:dyDescent="0.3">
      <c r="A26" s="107" t="s">
        <v>504</v>
      </c>
      <c r="B26" s="176" t="s">
        <v>564</v>
      </c>
    </row>
    <row r="27" spans="1:2" ht="29.25" thickBot="1" x14ac:dyDescent="0.3">
      <c r="A27" s="108" t="s">
        <v>613</v>
      </c>
      <c r="B27" s="178">
        <v>4.8238400000000006</v>
      </c>
    </row>
    <row r="28" spans="1:2" ht="16.5" thickBot="1" x14ac:dyDescent="0.3">
      <c r="A28" s="109" t="s">
        <v>505</v>
      </c>
      <c r="B28" s="179" t="s">
        <v>627</v>
      </c>
    </row>
    <row r="29" spans="1:2" ht="29.25" thickBot="1" x14ac:dyDescent="0.3">
      <c r="A29" s="110" t="s">
        <v>506</v>
      </c>
      <c r="B29" s="179">
        <f>B33+B38</f>
        <v>4.8238399999999997</v>
      </c>
    </row>
    <row r="30" spans="1:2" ht="29.25" thickBot="1" x14ac:dyDescent="0.3">
      <c r="A30" s="110" t="s">
        <v>507</v>
      </c>
      <c r="B30" s="179">
        <f>B29</f>
        <v>4.8238399999999997</v>
      </c>
    </row>
    <row r="31" spans="1:2" ht="16.5" thickBot="1" x14ac:dyDescent="0.3">
      <c r="A31" s="109" t="s">
        <v>508</v>
      </c>
      <c r="B31" s="179"/>
    </row>
    <row r="32" spans="1:2" ht="29.25" thickBot="1" x14ac:dyDescent="0.3">
      <c r="A32" s="110" t="s">
        <v>509</v>
      </c>
      <c r="B32" s="179" t="s">
        <v>621</v>
      </c>
    </row>
    <row r="33" spans="1:2" ht="16.5" thickBot="1" x14ac:dyDescent="0.3">
      <c r="A33" s="109" t="s">
        <v>622</v>
      </c>
      <c r="B33" s="180">
        <v>0.75559680000000007</v>
      </c>
    </row>
    <row r="34" spans="1:2" ht="16.5" thickBot="1" x14ac:dyDescent="0.3">
      <c r="A34" s="109" t="s">
        <v>511</v>
      </c>
      <c r="B34" s="181">
        <f>B33/B27</f>
        <v>0.15663803111214303</v>
      </c>
    </row>
    <row r="35" spans="1:2" ht="16.5" thickBot="1" x14ac:dyDescent="0.3">
      <c r="A35" s="109" t="s">
        <v>512</v>
      </c>
      <c r="B35" s="180">
        <v>0.75559680000000007</v>
      </c>
    </row>
    <row r="36" spans="1:2" ht="16.5" thickBot="1" x14ac:dyDescent="0.3">
      <c r="A36" s="109" t="s">
        <v>513</v>
      </c>
      <c r="B36" s="182">
        <v>0.62966400000000011</v>
      </c>
    </row>
    <row r="37" spans="1:2" ht="30.75" thickBot="1" x14ac:dyDescent="0.3">
      <c r="A37" s="110" t="s">
        <v>509</v>
      </c>
      <c r="B37" s="183" t="s">
        <v>623</v>
      </c>
    </row>
    <row r="38" spans="1:2" ht="16.5" thickBot="1" x14ac:dyDescent="0.3">
      <c r="A38" s="109" t="s">
        <v>624</v>
      </c>
      <c r="B38" s="182">
        <v>4.0682431999999995</v>
      </c>
    </row>
    <row r="39" spans="1:2" ht="16.5" thickBot="1" x14ac:dyDescent="0.3">
      <c r="A39" s="109" t="s">
        <v>511</v>
      </c>
      <c r="B39" s="181">
        <f>B38/B27</f>
        <v>0.84336196888785675</v>
      </c>
    </row>
    <row r="40" spans="1:2" ht="16.5" thickBot="1" x14ac:dyDescent="0.3">
      <c r="A40" s="109" t="s">
        <v>512</v>
      </c>
      <c r="B40" s="179">
        <v>0</v>
      </c>
    </row>
    <row r="41" spans="1:2" ht="16.5" thickBot="1" x14ac:dyDescent="0.3">
      <c r="A41" s="109" t="s">
        <v>513</v>
      </c>
      <c r="B41" s="179">
        <v>0</v>
      </c>
    </row>
    <row r="42" spans="1:2" ht="29.25" thickBot="1" x14ac:dyDescent="0.3">
      <c r="A42" s="110" t="s">
        <v>514</v>
      </c>
      <c r="B42" s="179">
        <v>0</v>
      </c>
    </row>
    <row r="43" spans="1:2" ht="16.5" thickBot="1" x14ac:dyDescent="0.3">
      <c r="A43" s="109" t="s">
        <v>510</v>
      </c>
      <c r="B43" s="179">
        <v>0</v>
      </c>
    </row>
    <row r="44" spans="1:2" ht="16.5" thickBot="1" x14ac:dyDescent="0.3">
      <c r="A44" s="109" t="s">
        <v>511</v>
      </c>
      <c r="B44" s="179">
        <v>0</v>
      </c>
    </row>
    <row r="45" spans="1:2" ht="16.5" thickBot="1" x14ac:dyDescent="0.3">
      <c r="A45" s="109" t="s">
        <v>512</v>
      </c>
      <c r="B45" s="179">
        <v>0</v>
      </c>
    </row>
    <row r="46" spans="1:2" ht="16.5" thickBot="1" x14ac:dyDescent="0.3">
      <c r="A46" s="109" t="s">
        <v>513</v>
      </c>
      <c r="B46" s="179">
        <v>0</v>
      </c>
    </row>
    <row r="47" spans="1:2" ht="29.25" thickBot="1" x14ac:dyDescent="0.3">
      <c r="A47" s="111" t="s">
        <v>515</v>
      </c>
      <c r="B47" s="184">
        <v>1</v>
      </c>
    </row>
    <row r="48" spans="1:2" ht="16.5" thickBot="1" x14ac:dyDescent="0.3">
      <c r="A48" s="112" t="s">
        <v>508</v>
      </c>
      <c r="B48" s="185"/>
    </row>
    <row r="49" spans="1:2" ht="16.5" thickBot="1" x14ac:dyDescent="0.3">
      <c r="A49" s="112" t="s">
        <v>516</v>
      </c>
      <c r="B49" s="186">
        <f>B38/(B33+B38)</f>
        <v>0.84336196888785697</v>
      </c>
    </row>
    <row r="50" spans="1:2" ht="16.5" thickBot="1" x14ac:dyDescent="0.3">
      <c r="A50" s="112" t="s">
        <v>517</v>
      </c>
      <c r="B50" s="185" t="s">
        <v>614</v>
      </c>
    </row>
    <row r="51" spans="1:2" ht="16.5" thickBot="1" x14ac:dyDescent="0.3">
      <c r="A51" s="112" t="s">
        <v>518</v>
      </c>
      <c r="B51" s="187">
        <f>B47-B49</f>
        <v>0.15663803111214303</v>
      </c>
    </row>
    <row r="52" spans="1:2" ht="16.5" thickBot="1" x14ac:dyDescent="0.3">
      <c r="A52" s="106" t="s">
        <v>519</v>
      </c>
      <c r="B52" s="186">
        <f>B53/B27</f>
        <v>0.15663803111214303</v>
      </c>
    </row>
    <row r="53" spans="1:2" ht="16.5" thickBot="1" x14ac:dyDescent="0.3">
      <c r="A53" s="106" t="s">
        <v>520</v>
      </c>
      <c r="B53" s="185">
        <f>B35+B40</f>
        <v>0.75559680000000007</v>
      </c>
    </row>
    <row r="54" spans="1:2" ht="16.5" thickBot="1" x14ac:dyDescent="0.3">
      <c r="A54" s="106" t="s">
        <v>521</v>
      </c>
      <c r="B54" s="186">
        <f>B55/(B27/1.2)</f>
        <v>0.15663803111214303</v>
      </c>
    </row>
    <row r="55" spans="1:2" ht="16.5" thickBot="1" x14ac:dyDescent="0.3">
      <c r="A55" s="107" t="s">
        <v>522</v>
      </c>
      <c r="B55" s="185">
        <f>B36+B41</f>
        <v>0.62966400000000011</v>
      </c>
    </row>
    <row r="56" spans="1:2" x14ac:dyDescent="0.25">
      <c r="A56" s="188" t="s">
        <v>523</v>
      </c>
      <c r="B56" s="189"/>
    </row>
    <row r="57" spans="1:2" ht="16.5" thickBot="1" x14ac:dyDescent="0.3">
      <c r="A57" s="190" t="s">
        <v>524</v>
      </c>
      <c r="B57" s="189" t="s">
        <v>3</v>
      </c>
    </row>
    <row r="58" spans="1:2" ht="16.5" thickBot="1" x14ac:dyDescent="0.3">
      <c r="A58" s="190" t="s">
        <v>525</v>
      </c>
      <c r="B58" s="179" t="s">
        <v>625</v>
      </c>
    </row>
    <row r="59" spans="1:2" ht="16.5" thickBot="1" x14ac:dyDescent="0.3">
      <c r="A59" s="190" t="s">
        <v>526</v>
      </c>
      <c r="B59" s="189" t="s">
        <v>559</v>
      </c>
    </row>
    <row r="60" spans="1:2" ht="16.5" thickBot="1" x14ac:dyDescent="0.3">
      <c r="A60" s="190" t="s">
        <v>527</v>
      </c>
      <c r="B60" s="179" t="s">
        <v>580</v>
      </c>
    </row>
    <row r="61" spans="1:2" ht="16.5" thickBot="1" x14ac:dyDescent="0.3">
      <c r="A61" s="190" t="s">
        <v>528</v>
      </c>
      <c r="B61" s="189" t="s">
        <v>559</v>
      </c>
    </row>
    <row r="62" spans="1:2" ht="30.75" thickBot="1" x14ac:dyDescent="0.3">
      <c r="A62" s="114" t="s">
        <v>529</v>
      </c>
      <c r="B62" s="191" t="s">
        <v>559</v>
      </c>
    </row>
    <row r="63" spans="1:2" ht="29.25" thickBot="1" x14ac:dyDescent="0.3">
      <c r="A63" s="106" t="s">
        <v>530</v>
      </c>
      <c r="B63" s="179"/>
    </row>
    <row r="64" spans="1:2" ht="16.5" thickBot="1" x14ac:dyDescent="0.3">
      <c r="A64" s="112" t="s">
        <v>508</v>
      </c>
      <c r="B64" s="192" t="s">
        <v>559</v>
      </c>
    </row>
    <row r="65" spans="1:2" ht="16.5" thickBot="1" x14ac:dyDescent="0.3">
      <c r="A65" s="112" t="s">
        <v>531</v>
      </c>
      <c r="B65" s="179" t="s">
        <v>559</v>
      </c>
    </row>
    <row r="66" spans="1:2" ht="16.5" thickBot="1" x14ac:dyDescent="0.3">
      <c r="A66" s="112" t="s">
        <v>532</v>
      </c>
      <c r="B66" s="192" t="s">
        <v>559</v>
      </c>
    </row>
    <row r="67" spans="1:2" ht="16.5" thickBot="1" x14ac:dyDescent="0.3">
      <c r="A67" s="115" t="s">
        <v>533</v>
      </c>
      <c r="B67" s="193"/>
    </row>
    <row r="68" spans="1:2" ht="16.5" thickBot="1" x14ac:dyDescent="0.3">
      <c r="A68" s="106" t="s">
        <v>534</v>
      </c>
      <c r="B68" s="194"/>
    </row>
    <row r="69" spans="1:2" ht="16.5" thickBot="1" x14ac:dyDescent="0.3">
      <c r="A69" s="113" t="s">
        <v>535</v>
      </c>
      <c r="B69" s="192" t="s">
        <v>608</v>
      </c>
    </row>
    <row r="70" spans="1:2" ht="16.5" thickBot="1" x14ac:dyDescent="0.3">
      <c r="A70" s="113" t="s">
        <v>536</v>
      </c>
      <c r="B70" s="192" t="s">
        <v>559</v>
      </c>
    </row>
    <row r="71" spans="1:2" ht="16.5" thickBot="1" x14ac:dyDescent="0.3">
      <c r="A71" s="113" t="s">
        <v>537</v>
      </c>
      <c r="B71" s="192" t="s">
        <v>559</v>
      </c>
    </row>
    <row r="72" spans="1:2" ht="29.25" thickBot="1" x14ac:dyDescent="0.3">
      <c r="A72" s="116" t="s">
        <v>538</v>
      </c>
      <c r="B72" s="192" t="s">
        <v>615</v>
      </c>
    </row>
    <row r="73" spans="1:2" ht="28.5" x14ac:dyDescent="0.25">
      <c r="A73" s="111" t="s">
        <v>539</v>
      </c>
      <c r="B73" s="274" t="s">
        <v>616</v>
      </c>
    </row>
    <row r="74" spans="1:2" x14ac:dyDescent="0.25">
      <c r="A74" s="113" t="s">
        <v>540</v>
      </c>
      <c r="B74" s="275"/>
    </row>
    <row r="75" spans="1:2" x14ac:dyDescent="0.25">
      <c r="A75" s="113" t="s">
        <v>541</v>
      </c>
      <c r="B75" s="275"/>
    </row>
    <row r="76" spans="1:2" x14ac:dyDescent="0.25">
      <c r="A76" s="113" t="s">
        <v>542</v>
      </c>
      <c r="B76" s="275"/>
    </row>
    <row r="77" spans="1:2" x14ac:dyDescent="0.25">
      <c r="A77" s="113" t="s">
        <v>543</v>
      </c>
      <c r="B77" s="275"/>
    </row>
    <row r="78" spans="1:2" ht="16.5" thickBot="1" x14ac:dyDescent="0.3">
      <c r="A78" s="117" t="s">
        <v>544</v>
      </c>
      <c r="B78" s="276"/>
    </row>
    <row r="81" spans="1:2" x14ac:dyDescent="0.25">
      <c r="A81" s="118"/>
      <c r="B81" s="119"/>
    </row>
    <row r="82" spans="1:2" x14ac:dyDescent="0.25">
      <c r="B82" s="120"/>
    </row>
    <row r="83" spans="1:2" x14ac:dyDescent="0.25">
      <c r="B83" s="121"/>
    </row>
  </sheetData>
  <mergeCells count="10">
    <mergeCell ref="B73:B78"/>
    <mergeCell ref="A13:B13"/>
    <mergeCell ref="A15:B15"/>
    <mergeCell ref="A16:B16"/>
    <mergeCell ref="A18:B18"/>
    <mergeCell ref="A5:B5"/>
    <mergeCell ref="A7:B7"/>
    <mergeCell ref="A9:B9"/>
    <mergeCell ref="A10:B10"/>
    <mergeCell ref="A12:B12"/>
  </mergeCells>
  <pageMargins left="0.70833333333333304" right="0.70833333333333304" top="0.74791666666666701" bottom="0.74791666666666701" header="0.511811023622047" footer="0.511811023622047"/>
  <pageSetup paperSize="8" scale="5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J22"/>
  <sheetViews>
    <sheetView view="pageBreakPreview" zoomScale="70" zoomScaleNormal="10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024" width="9.140625" style="1"/>
  </cols>
  <sheetData>
    <row r="1" spans="1:28" s="3" customFormat="1" ht="18.75" customHeight="1" x14ac:dyDescent="0.2">
      <c r="A1" s="2"/>
      <c r="S1" s="4" t="s">
        <v>63</v>
      </c>
    </row>
    <row r="2" spans="1:28" s="3" customFormat="1" ht="18.75" customHeight="1" x14ac:dyDescent="0.3">
      <c r="A2" s="2"/>
      <c r="S2" s="5" t="s">
        <v>0</v>
      </c>
    </row>
    <row r="3" spans="1:28" s="3" customFormat="1" ht="18.75" x14ac:dyDescent="0.3">
      <c r="S3" s="5" t="s">
        <v>64</v>
      </c>
    </row>
    <row r="4" spans="1:28" s="3" customFormat="1" ht="18.75" customHeight="1" x14ac:dyDescent="0.2">
      <c r="A4" s="196" t="s">
        <v>116</v>
      </c>
      <c r="B4" s="196"/>
      <c r="C4" s="196"/>
      <c r="D4" s="196"/>
      <c r="E4" s="196"/>
      <c r="F4" s="196"/>
      <c r="G4" s="196"/>
      <c r="H4" s="196"/>
      <c r="I4" s="196"/>
      <c r="J4" s="196"/>
      <c r="K4" s="196"/>
      <c r="L4" s="196"/>
      <c r="M4" s="196"/>
      <c r="N4" s="196"/>
      <c r="O4" s="196"/>
      <c r="P4" s="196"/>
      <c r="Q4" s="196"/>
      <c r="R4" s="196"/>
      <c r="S4" s="196"/>
    </row>
    <row r="5" spans="1:28" s="3" customFormat="1" ht="15.75" x14ac:dyDescent="0.2">
      <c r="A5" s="6"/>
    </row>
    <row r="6" spans="1:28" s="3" customFormat="1" ht="18.75" x14ac:dyDescent="0.2">
      <c r="A6" s="197" t="s">
        <v>2</v>
      </c>
      <c r="B6" s="197"/>
      <c r="C6" s="197"/>
      <c r="D6" s="197"/>
      <c r="E6" s="197"/>
      <c r="F6" s="197"/>
      <c r="G6" s="197"/>
      <c r="H6" s="197"/>
      <c r="I6" s="197"/>
      <c r="J6" s="197"/>
      <c r="K6" s="197"/>
      <c r="L6" s="197"/>
      <c r="M6" s="197"/>
      <c r="N6" s="197"/>
      <c r="O6" s="197"/>
      <c r="P6" s="197"/>
      <c r="Q6" s="197"/>
      <c r="R6" s="197"/>
      <c r="S6" s="197"/>
      <c r="T6" s="8"/>
      <c r="U6" s="8"/>
      <c r="V6" s="8"/>
      <c r="W6" s="8"/>
      <c r="X6" s="8"/>
      <c r="Y6" s="8"/>
      <c r="Z6" s="8"/>
      <c r="AA6" s="8"/>
      <c r="AB6" s="8"/>
    </row>
    <row r="7" spans="1:28" s="3" customFormat="1" ht="18.75" x14ac:dyDescent="0.2">
      <c r="A7" s="197"/>
      <c r="B7" s="197"/>
      <c r="C7" s="197"/>
      <c r="D7" s="197"/>
      <c r="E7" s="197"/>
      <c r="F7" s="197"/>
      <c r="G7" s="197"/>
      <c r="H7" s="197"/>
      <c r="I7" s="197"/>
      <c r="J7" s="197"/>
      <c r="K7" s="197"/>
      <c r="L7" s="197"/>
      <c r="M7" s="197"/>
      <c r="N7" s="197"/>
      <c r="O7" s="197"/>
      <c r="P7" s="197"/>
      <c r="Q7" s="197"/>
      <c r="R7" s="197"/>
      <c r="S7" s="197"/>
      <c r="T7" s="8"/>
      <c r="U7" s="8"/>
      <c r="V7" s="8"/>
      <c r="W7" s="8"/>
      <c r="X7" s="8"/>
      <c r="Y7" s="8"/>
      <c r="Z7" s="8"/>
      <c r="AA7" s="8"/>
      <c r="AB7" s="8"/>
    </row>
    <row r="8" spans="1:28" s="3" customFormat="1" ht="18.75" x14ac:dyDescent="0.2">
      <c r="A8" s="198" t="s">
        <v>3</v>
      </c>
      <c r="B8" s="198"/>
      <c r="C8" s="198"/>
      <c r="D8" s="198"/>
      <c r="E8" s="198"/>
      <c r="F8" s="198"/>
      <c r="G8" s="198"/>
      <c r="H8" s="198"/>
      <c r="I8" s="198"/>
      <c r="J8" s="198"/>
      <c r="K8" s="198"/>
      <c r="L8" s="198"/>
      <c r="M8" s="198"/>
      <c r="N8" s="198"/>
      <c r="O8" s="198"/>
      <c r="P8" s="198"/>
      <c r="Q8" s="198"/>
      <c r="R8" s="198"/>
      <c r="S8" s="198"/>
      <c r="T8" s="8"/>
      <c r="U8" s="8"/>
      <c r="V8" s="8"/>
      <c r="W8" s="8"/>
      <c r="X8" s="8"/>
      <c r="Y8" s="8"/>
      <c r="Z8" s="8"/>
      <c r="AA8" s="8"/>
      <c r="AB8" s="8"/>
    </row>
    <row r="9" spans="1:28" s="3" customFormat="1" ht="18.75" x14ac:dyDescent="0.2">
      <c r="A9" s="202" t="s">
        <v>4</v>
      </c>
      <c r="B9" s="202"/>
      <c r="C9" s="202"/>
      <c r="D9" s="202"/>
      <c r="E9" s="202"/>
      <c r="F9" s="202"/>
      <c r="G9" s="202"/>
      <c r="H9" s="202"/>
      <c r="I9" s="202"/>
      <c r="J9" s="202"/>
      <c r="K9" s="202"/>
      <c r="L9" s="202"/>
      <c r="M9" s="202"/>
      <c r="N9" s="202"/>
      <c r="O9" s="202"/>
      <c r="P9" s="202"/>
      <c r="Q9" s="202"/>
      <c r="R9" s="202"/>
      <c r="S9" s="202"/>
      <c r="T9" s="8"/>
      <c r="U9" s="8"/>
      <c r="V9" s="8"/>
      <c r="W9" s="8"/>
      <c r="X9" s="8"/>
      <c r="Y9" s="8"/>
      <c r="Z9" s="8"/>
      <c r="AA9" s="8"/>
      <c r="AB9" s="8"/>
    </row>
    <row r="10" spans="1:28" s="3" customFormat="1" ht="18.75" x14ac:dyDescent="0.2">
      <c r="A10" s="197"/>
      <c r="B10" s="197"/>
      <c r="C10" s="197"/>
      <c r="D10" s="197"/>
      <c r="E10" s="197"/>
      <c r="F10" s="197"/>
      <c r="G10" s="197"/>
      <c r="H10" s="197"/>
      <c r="I10" s="197"/>
      <c r="J10" s="197"/>
      <c r="K10" s="197"/>
      <c r="L10" s="197"/>
      <c r="M10" s="197"/>
      <c r="N10" s="197"/>
      <c r="O10" s="197"/>
      <c r="P10" s="197"/>
      <c r="Q10" s="197"/>
      <c r="R10" s="197"/>
      <c r="S10" s="197"/>
      <c r="T10" s="8"/>
      <c r="U10" s="8"/>
      <c r="V10" s="8"/>
      <c r="W10" s="8"/>
      <c r="X10" s="8"/>
      <c r="Y10" s="8"/>
      <c r="Z10" s="8"/>
      <c r="AA10" s="8"/>
      <c r="AB10" s="8"/>
    </row>
    <row r="11" spans="1:28" s="3" customFormat="1" ht="18.75" x14ac:dyDescent="0.2">
      <c r="A11" s="198" t="s">
        <v>558</v>
      </c>
      <c r="B11" s="198"/>
      <c r="C11" s="198"/>
      <c r="D11" s="198"/>
      <c r="E11" s="198"/>
      <c r="F11" s="198"/>
      <c r="G11" s="198"/>
      <c r="H11" s="198"/>
      <c r="I11" s="198"/>
      <c r="J11" s="198"/>
      <c r="K11" s="198"/>
      <c r="L11" s="198"/>
      <c r="M11" s="198"/>
      <c r="N11" s="198"/>
      <c r="O11" s="198"/>
      <c r="P11" s="198"/>
      <c r="Q11" s="198"/>
      <c r="R11" s="198"/>
      <c r="S11" s="198"/>
      <c r="T11" s="8"/>
      <c r="U11" s="8"/>
      <c r="V11" s="8"/>
      <c r="W11" s="8"/>
      <c r="X11" s="8"/>
      <c r="Y11" s="8"/>
      <c r="Z11" s="8"/>
      <c r="AA11" s="8"/>
      <c r="AB11" s="8"/>
    </row>
    <row r="12" spans="1:28" s="3" customFormat="1" ht="18.75" x14ac:dyDescent="0.2">
      <c r="A12" s="202" t="s">
        <v>5</v>
      </c>
      <c r="B12" s="202"/>
      <c r="C12" s="202"/>
      <c r="D12" s="202"/>
      <c r="E12" s="202"/>
      <c r="F12" s="202"/>
      <c r="G12" s="202"/>
      <c r="H12" s="202"/>
      <c r="I12" s="202"/>
      <c r="J12" s="202"/>
      <c r="K12" s="202"/>
      <c r="L12" s="202"/>
      <c r="M12" s="202"/>
      <c r="N12" s="202"/>
      <c r="O12" s="202"/>
      <c r="P12" s="202"/>
      <c r="Q12" s="202"/>
      <c r="R12" s="202"/>
      <c r="S12" s="202"/>
      <c r="T12" s="8"/>
      <c r="U12" s="8"/>
      <c r="V12" s="8"/>
      <c r="W12" s="8"/>
      <c r="X12" s="8"/>
      <c r="Y12" s="8"/>
      <c r="Z12" s="8"/>
      <c r="AA12" s="8"/>
      <c r="AB12" s="8"/>
    </row>
    <row r="13" spans="1:28" s="3" customFormat="1" ht="15.75" customHeight="1" x14ac:dyDescent="0.2">
      <c r="A13" s="203"/>
      <c r="B13" s="203"/>
      <c r="C13" s="203"/>
      <c r="D13" s="203"/>
      <c r="E13" s="203"/>
      <c r="F13" s="203"/>
      <c r="G13" s="203"/>
      <c r="H13" s="203"/>
      <c r="I13" s="203"/>
      <c r="J13" s="203"/>
      <c r="K13" s="203"/>
      <c r="L13" s="203"/>
      <c r="M13" s="203"/>
      <c r="N13" s="203"/>
      <c r="O13" s="203"/>
      <c r="P13" s="203"/>
      <c r="Q13" s="203"/>
      <c r="R13" s="203"/>
      <c r="S13" s="203"/>
      <c r="T13" s="12"/>
      <c r="U13" s="12"/>
      <c r="V13" s="12"/>
      <c r="W13" s="12"/>
      <c r="X13" s="12"/>
      <c r="Y13" s="12"/>
      <c r="Z13" s="12"/>
      <c r="AA13" s="12"/>
      <c r="AB13" s="12"/>
    </row>
    <row r="14" spans="1:28" s="13" customFormat="1" ht="18.75" x14ac:dyDescent="0.2">
      <c r="A14" s="198" t="s">
        <v>556</v>
      </c>
      <c r="B14" s="198"/>
      <c r="C14" s="198"/>
      <c r="D14" s="198"/>
      <c r="E14" s="198"/>
      <c r="F14" s="198"/>
      <c r="G14" s="198"/>
      <c r="H14" s="198"/>
      <c r="I14" s="198"/>
      <c r="J14" s="198"/>
      <c r="K14" s="198"/>
      <c r="L14" s="198"/>
      <c r="M14" s="198"/>
      <c r="N14" s="198"/>
      <c r="O14" s="198"/>
      <c r="P14" s="198"/>
      <c r="Q14" s="198"/>
      <c r="R14" s="198"/>
      <c r="S14" s="198"/>
      <c r="T14" s="10"/>
      <c r="U14" s="10"/>
      <c r="V14" s="10"/>
      <c r="W14" s="10"/>
      <c r="X14" s="10"/>
      <c r="Y14" s="10"/>
      <c r="Z14" s="10"/>
      <c r="AA14" s="10"/>
      <c r="AB14" s="10"/>
    </row>
    <row r="15" spans="1:28" s="13" customFormat="1" ht="15" customHeight="1" x14ac:dyDescent="0.2">
      <c r="A15" s="202" t="s">
        <v>6</v>
      </c>
      <c r="B15" s="202"/>
      <c r="C15" s="202"/>
      <c r="D15" s="202"/>
      <c r="E15" s="202"/>
      <c r="F15" s="202"/>
      <c r="G15" s="202"/>
      <c r="H15" s="202"/>
      <c r="I15" s="202"/>
      <c r="J15" s="202"/>
      <c r="K15" s="202"/>
      <c r="L15" s="202"/>
      <c r="M15" s="202"/>
      <c r="N15" s="202"/>
      <c r="O15" s="202"/>
      <c r="P15" s="202"/>
      <c r="Q15" s="202"/>
      <c r="R15" s="202"/>
      <c r="S15" s="202"/>
      <c r="T15" s="11"/>
      <c r="U15" s="11"/>
      <c r="V15" s="11"/>
      <c r="W15" s="11"/>
      <c r="X15" s="11"/>
      <c r="Y15" s="11"/>
      <c r="Z15" s="11"/>
      <c r="AA15" s="11"/>
      <c r="AB15" s="11"/>
    </row>
    <row r="16" spans="1:28" s="13" customFormat="1" ht="15" customHeight="1" x14ac:dyDescent="0.2">
      <c r="A16" s="203"/>
      <c r="B16" s="203"/>
      <c r="C16" s="203"/>
      <c r="D16" s="203"/>
      <c r="E16" s="203"/>
      <c r="F16" s="203"/>
      <c r="G16" s="203"/>
      <c r="H16" s="203"/>
      <c r="I16" s="203"/>
      <c r="J16" s="203"/>
      <c r="K16" s="203"/>
      <c r="L16" s="203"/>
      <c r="M16" s="203"/>
      <c r="N16" s="203"/>
      <c r="O16" s="203"/>
      <c r="P16" s="203"/>
      <c r="Q16" s="203"/>
      <c r="R16" s="203"/>
      <c r="S16" s="203"/>
      <c r="T16" s="12"/>
      <c r="U16" s="12"/>
      <c r="V16" s="12"/>
      <c r="W16" s="12"/>
      <c r="X16" s="12"/>
      <c r="Y16" s="12"/>
    </row>
    <row r="17" spans="1:28" s="13" customFormat="1" ht="45.75" customHeight="1" x14ac:dyDescent="0.2">
      <c r="A17" s="201" t="s">
        <v>65</v>
      </c>
      <c r="B17" s="201"/>
      <c r="C17" s="201"/>
      <c r="D17" s="201"/>
      <c r="E17" s="201"/>
      <c r="F17" s="201"/>
      <c r="G17" s="201"/>
      <c r="H17" s="201"/>
      <c r="I17" s="201"/>
      <c r="J17" s="201"/>
      <c r="K17" s="201"/>
      <c r="L17" s="201"/>
      <c r="M17" s="201"/>
      <c r="N17" s="201"/>
      <c r="O17" s="201"/>
      <c r="P17" s="201"/>
      <c r="Q17" s="201"/>
      <c r="R17" s="201"/>
      <c r="S17" s="201"/>
      <c r="T17" s="14"/>
      <c r="U17" s="14"/>
      <c r="V17" s="14"/>
      <c r="W17" s="14"/>
      <c r="X17" s="14"/>
      <c r="Y17" s="14"/>
      <c r="Z17" s="14"/>
      <c r="AA17" s="14"/>
      <c r="AB17" s="14"/>
    </row>
    <row r="18" spans="1:28" s="13" customFormat="1" ht="15" customHeight="1" x14ac:dyDescent="0.2">
      <c r="A18" s="204"/>
      <c r="B18" s="204"/>
      <c r="C18" s="204"/>
      <c r="D18" s="204"/>
      <c r="E18" s="204"/>
      <c r="F18" s="204"/>
      <c r="G18" s="204"/>
      <c r="H18" s="204"/>
      <c r="I18" s="204"/>
      <c r="J18" s="204"/>
      <c r="K18" s="204"/>
      <c r="L18" s="204"/>
      <c r="M18" s="204"/>
      <c r="N18" s="204"/>
      <c r="O18" s="204"/>
      <c r="P18" s="204"/>
      <c r="Q18" s="204"/>
      <c r="R18" s="204"/>
      <c r="S18" s="204"/>
      <c r="T18" s="12"/>
      <c r="U18" s="12"/>
      <c r="V18" s="12"/>
      <c r="W18" s="12"/>
      <c r="X18" s="12"/>
      <c r="Y18" s="12"/>
    </row>
    <row r="19" spans="1:28" s="13" customFormat="1" ht="54" customHeight="1" x14ac:dyDescent="0.2">
      <c r="A19" s="205" t="s">
        <v>8</v>
      </c>
      <c r="B19" s="205" t="s">
        <v>66</v>
      </c>
      <c r="C19" s="205" t="s">
        <v>67</v>
      </c>
      <c r="D19" s="205" t="s">
        <v>68</v>
      </c>
      <c r="E19" s="205" t="s">
        <v>69</v>
      </c>
      <c r="F19" s="205" t="s">
        <v>70</v>
      </c>
      <c r="G19" s="205" t="s">
        <v>71</v>
      </c>
      <c r="H19" s="205" t="s">
        <v>72</v>
      </c>
      <c r="I19" s="205" t="s">
        <v>73</v>
      </c>
      <c r="J19" s="205" t="s">
        <v>74</v>
      </c>
      <c r="K19" s="205" t="s">
        <v>75</v>
      </c>
      <c r="L19" s="205" t="s">
        <v>76</v>
      </c>
      <c r="M19" s="205" t="s">
        <v>77</v>
      </c>
      <c r="N19" s="205" t="s">
        <v>78</v>
      </c>
      <c r="O19" s="205" t="s">
        <v>79</v>
      </c>
      <c r="P19" s="205" t="s">
        <v>80</v>
      </c>
      <c r="Q19" s="205" t="s">
        <v>81</v>
      </c>
      <c r="R19" s="205"/>
      <c r="S19" s="206" t="s">
        <v>82</v>
      </c>
      <c r="T19" s="12"/>
      <c r="U19" s="12"/>
      <c r="V19" s="12"/>
      <c r="W19" s="12"/>
      <c r="X19" s="12"/>
      <c r="Y19" s="12"/>
    </row>
    <row r="20" spans="1:28" s="13" customFormat="1" ht="180.75" customHeight="1" x14ac:dyDescent="0.2">
      <c r="A20" s="205"/>
      <c r="B20" s="205"/>
      <c r="C20" s="205"/>
      <c r="D20" s="205"/>
      <c r="E20" s="205"/>
      <c r="F20" s="205"/>
      <c r="G20" s="205"/>
      <c r="H20" s="205"/>
      <c r="I20" s="205"/>
      <c r="J20" s="205"/>
      <c r="K20" s="205"/>
      <c r="L20" s="205"/>
      <c r="M20" s="205"/>
      <c r="N20" s="205"/>
      <c r="O20" s="205"/>
      <c r="P20" s="205"/>
      <c r="Q20" s="20" t="s">
        <v>83</v>
      </c>
      <c r="R20" s="26" t="s">
        <v>84</v>
      </c>
      <c r="S20" s="206"/>
      <c r="T20" s="12"/>
      <c r="U20" s="12"/>
      <c r="V20" s="12"/>
      <c r="W20" s="12"/>
      <c r="X20" s="12"/>
      <c r="Y20" s="12"/>
    </row>
    <row r="21" spans="1:28" s="13" customFormat="1" ht="18.75" x14ac:dyDescent="0.2">
      <c r="A21" s="20">
        <v>1</v>
      </c>
      <c r="B21" s="27">
        <v>2</v>
      </c>
      <c r="C21" s="20">
        <v>3</v>
      </c>
      <c r="D21" s="27">
        <v>4</v>
      </c>
      <c r="E21" s="20">
        <v>5</v>
      </c>
      <c r="F21" s="27">
        <v>6</v>
      </c>
      <c r="G21" s="20">
        <v>7</v>
      </c>
      <c r="H21" s="27">
        <v>8</v>
      </c>
      <c r="I21" s="20">
        <v>9</v>
      </c>
      <c r="J21" s="27">
        <v>10</v>
      </c>
      <c r="K21" s="20">
        <v>11</v>
      </c>
      <c r="L21" s="27">
        <v>12</v>
      </c>
      <c r="M21" s="20">
        <v>13</v>
      </c>
      <c r="N21" s="27">
        <v>14</v>
      </c>
      <c r="O21" s="20">
        <v>15</v>
      </c>
      <c r="P21" s="27">
        <v>16</v>
      </c>
      <c r="Q21" s="20">
        <v>17</v>
      </c>
      <c r="R21" s="27">
        <v>18</v>
      </c>
      <c r="S21" s="20">
        <v>19</v>
      </c>
      <c r="T21" s="12"/>
      <c r="U21" s="12"/>
      <c r="V21" s="12"/>
      <c r="W21" s="12"/>
      <c r="X21" s="12"/>
      <c r="Y21" s="12"/>
    </row>
    <row r="22" spans="1:28" s="13" customFormat="1" ht="32.25" customHeight="1" x14ac:dyDescent="0.2">
      <c r="A22" s="20">
        <v>1</v>
      </c>
      <c r="B22" s="27" t="s">
        <v>559</v>
      </c>
      <c r="C22" s="27" t="s">
        <v>559</v>
      </c>
      <c r="D22" s="27" t="s">
        <v>559</v>
      </c>
      <c r="E22" s="27" t="s">
        <v>559</v>
      </c>
      <c r="F22" s="27" t="s">
        <v>559</v>
      </c>
      <c r="G22" s="27" t="s">
        <v>559</v>
      </c>
      <c r="H22" s="27" t="s">
        <v>559</v>
      </c>
      <c r="I22" s="27" t="s">
        <v>559</v>
      </c>
      <c r="J22" s="27" t="s">
        <v>559</v>
      </c>
      <c r="K22" s="27" t="s">
        <v>559</v>
      </c>
      <c r="L22" s="27" t="s">
        <v>559</v>
      </c>
      <c r="M22" s="27" t="s">
        <v>559</v>
      </c>
      <c r="N22" s="27" t="s">
        <v>559</v>
      </c>
      <c r="O22" s="27" t="s">
        <v>559</v>
      </c>
      <c r="P22" s="27" t="s">
        <v>559</v>
      </c>
      <c r="Q22" s="27" t="s">
        <v>559</v>
      </c>
      <c r="R22" s="27" t="s">
        <v>559</v>
      </c>
      <c r="S22" s="27" t="s">
        <v>559</v>
      </c>
      <c r="T22" s="12"/>
      <c r="U22" s="12"/>
      <c r="V22" s="12"/>
      <c r="W22" s="12"/>
      <c r="X22" s="12"/>
      <c r="Y22" s="12"/>
    </row>
  </sheetData>
  <mergeCells count="32">
    <mergeCell ref="S19:S20"/>
    <mergeCell ref="M19:M20"/>
    <mergeCell ref="N19:N20"/>
    <mergeCell ref="O19:O20"/>
    <mergeCell ref="P19:P20"/>
    <mergeCell ref="Q19:R19"/>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A10:S10"/>
    <mergeCell ref="A11:S11"/>
    <mergeCell ref="A12:S12"/>
    <mergeCell ref="A13:S13"/>
    <mergeCell ref="A14:S14"/>
    <mergeCell ref="A4:S4"/>
    <mergeCell ref="A6:S6"/>
    <mergeCell ref="A7:S7"/>
    <mergeCell ref="A8:S8"/>
    <mergeCell ref="A9:S9"/>
  </mergeCells>
  <pageMargins left="0.70833333333333304" right="0.70833333333333304" top="0.74791666666666701" bottom="0.74791666666666701" header="0.511811023622047" footer="0.511811023622047"/>
  <pageSetup paperSize="8" scale="22"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J42"/>
  <sheetViews>
    <sheetView view="pageBreakPreview" topLeftCell="A16" zoomScale="85" zoomScaleNormal="60" zoomScaleSheetLayoutView="85" workbookViewId="0">
      <selection activeCell="A17" sqref="A17:T17"/>
    </sheetView>
  </sheetViews>
  <sheetFormatPr defaultColWidth="10.7109375" defaultRowHeight="15.75" x14ac:dyDescent="0.25"/>
  <cols>
    <col min="1" max="1" width="9.5703125" style="29" customWidth="1"/>
    <col min="2" max="2" width="8.710937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024" width="10.7109375" style="29"/>
  </cols>
  <sheetData>
    <row r="1" spans="1:20" ht="3" customHeight="1" x14ac:dyDescent="0.25"/>
    <row r="2" spans="1:20" ht="15" customHeight="1" x14ac:dyDescent="0.25">
      <c r="T2" s="4" t="s">
        <v>63</v>
      </c>
    </row>
    <row r="3" spans="1:20" s="3" customFormat="1" ht="18.75" customHeight="1" x14ac:dyDescent="0.3">
      <c r="A3" s="2"/>
      <c r="T3" s="5" t="s">
        <v>0</v>
      </c>
    </row>
    <row r="4" spans="1:20" s="3" customFormat="1" ht="18.75" customHeight="1" x14ac:dyDescent="0.3">
      <c r="A4" s="2"/>
      <c r="T4" s="5" t="s">
        <v>64</v>
      </c>
    </row>
    <row r="5" spans="1:20" s="3" customFormat="1" ht="18.75" customHeight="1" x14ac:dyDescent="0.3">
      <c r="A5" s="2"/>
      <c r="T5" s="5"/>
    </row>
    <row r="6" spans="1:20" s="3" customFormat="1" x14ac:dyDescent="0.2">
      <c r="A6" s="196" t="s">
        <v>116</v>
      </c>
      <c r="B6" s="196"/>
      <c r="C6" s="196"/>
      <c r="D6" s="196"/>
      <c r="E6" s="196"/>
      <c r="F6" s="196"/>
      <c r="G6" s="196"/>
      <c r="H6" s="196"/>
      <c r="I6" s="196"/>
      <c r="J6" s="196"/>
      <c r="K6" s="196"/>
      <c r="L6" s="196"/>
      <c r="M6" s="196"/>
      <c r="N6" s="196"/>
      <c r="O6" s="196"/>
      <c r="P6" s="196"/>
      <c r="Q6" s="196"/>
      <c r="R6" s="196"/>
      <c r="S6" s="196"/>
      <c r="T6" s="196"/>
    </row>
    <row r="7" spans="1:20" s="3" customFormat="1" x14ac:dyDescent="0.2">
      <c r="A7" s="6"/>
    </row>
    <row r="8" spans="1:20" s="3" customFormat="1" ht="18.75" x14ac:dyDescent="0.2">
      <c r="A8" s="197" t="s">
        <v>2</v>
      </c>
      <c r="B8" s="197"/>
      <c r="C8" s="197"/>
      <c r="D8" s="197"/>
      <c r="E8" s="197"/>
      <c r="F8" s="197"/>
      <c r="G8" s="197"/>
      <c r="H8" s="197"/>
      <c r="I8" s="197"/>
      <c r="J8" s="197"/>
      <c r="K8" s="197"/>
      <c r="L8" s="197"/>
      <c r="M8" s="197"/>
      <c r="N8" s="197"/>
      <c r="O8" s="197"/>
      <c r="P8" s="197"/>
      <c r="Q8" s="197"/>
      <c r="R8" s="197"/>
      <c r="S8" s="197"/>
      <c r="T8" s="197"/>
    </row>
    <row r="9" spans="1:20" s="3" customFormat="1" ht="18.75" x14ac:dyDescent="0.2">
      <c r="A9" s="197"/>
      <c r="B9" s="197"/>
      <c r="C9" s="197"/>
      <c r="D9" s="197"/>
      <c r="E9" s="197"/>
      <c r="F9" s="197"/>
      <c r="G9" s="197"/>
      <c r="H9" s="197"/>
      <c r="I9" s="197"/>
      <c r="J9" s="197"/>
      <c r="K9" s="197"/>
      <c r="L9" s="197"/>
      <c r="M9" s="197"/>
      <c r="N9" s="197"/>
      <c r="O9" s="197"/>
      <c r="P9" s="197"/>
      <c r="Q9" s="197"/>
      <c r="R9" s="197"/>
      <c r="S9" s="197"/>
      <c r="T9" s="197"/>
    </row>
    <row r="10" spans="1:20" s="3" customFormat="1" ht="18.75" customHeight="1" x14ac:dyDescent="0.2">
      <c r="A10" s="198" t="s">
        <v>3</v>
      </c>
      <c r="B10" s="198"/>
      <c r="C10" s="198"/>
      <c r="D10" s="198"/>
      <c r="E10" s="198"/>
      <c r="F10" s="198"/>
      <c r="G10" s="198"/>
      <c r="H10" s="198"/>
      <c r="I10" s="198"/>
      <c r="J10" s="198"/>
      <c r="K10" s="198"/>
      <c r="L10" s="198"/>
      <c r="M10" s="198"/>
      <c r="N10" s="198"/>
      <c r="O10" s="198"/>
      <c r="P10" s="198"/>
      <c r="Q10" s="198"/>
      <c r="R10" s="198"/>
      <c r="S10" s="198"/>
      <c r="T10" s="198"/>
    </row>
    <row r="11" spans="1:20" s="3" customFormat="1" ht="18.75" customHeight="1" x14ac:dyDescent="0.2">
      <c r="A11" s="199" t="s">
        <v>4</v>
      </c>
      <c r="B11" s="199"/>
      <c r="C11" s="199"/>
      <c r="D11" s="199"/>
      <c r="E11" s="199"/>
      <c r="F11" s="199"/>
      <c r="G11" s="199"/>
      <c r="H11" s="199"/>
      <c r="I11" s="199"/>
      <c r="J11" s="199"/>
      <c r="K11" s="199"/>
      <c r="L11" s="199"/>
      <c r="M11" s="199"/>
      <c r="N11" s="199"/>
      <c r="O11" s="199"/>
      <c r="P11" s="199"/>
      <c r="Q11" s="199"/>
      <c r="R11" s="199"/>
      <c r="S11" s="199"/>
      <c r="T11" s="199"/>
    </row>
    <row r="12" spans="1:20" s="3" customFormat="1" ht="18.75" x14ac:dyDescent="0.2">
      <c r="A12" s="197"/>
      <c r="B12" s="197"/>
      <c r="C12" s="197"/>
      <c r="D12" s="197"/>
      <c r="E12" s="197"/>
      <c r="F12" s="197"/>
      <c r="G12" s="197"/>
      <c r="H12" s="197"/>
      <c r="I12" s="197"/>
      <c r="J12" s="197"/>
      <c r="K12" s="197"/>
      <c r="L12" s="197"/>
      <c r="M12" s="197"/>
      <c r="N12" s="197"/>
      <c r="O12" s="197"/>
      <c r="P12" s="197"/>
      <c r="Q12" s="197"/>
      <c r="R12" s="197"/>
      <c r="S12" s="197"/>
      <c r="T12" s="197"/>
    </row>
    <row r="13" spans="1:20" s="3" customFormat="1" ht="18.75" customHeight="1" x14ac:dyDescent="0.2">
      <c r="A13" s="197" t="s">
        <v>558</v>
      </c>
      <c r="B13" s="197"/>
      <c r="C13" s="197"/>
      <c r="D13" s="197"/>
      <c r="E13" s="197"/>
      <c r="F13" s="197"/>
      <c r="G13" s="197"/>
      <c r="H13" s="197"/>
      <c r="I13" s="197"/>
      <c r="J13" s="197"/>
      <c r="K13" s="197"/>
      <c r="L13" s="197"/>
      <c r="M13" s="197"/>
      <c r="N13" s="197"/>
      <c r="O13" s="197"/>
      <c r="P13" s="197"/>
      <c r="Q13" s="197"/>
      <c r="R13" s="197"/>
      <c r="S13" s="197"/>
      <c r="T13" s="197"/>
    </row>
    <row r="14" spans="1:20" s="3" customFormat="1" ht="18.75" customHeight="1" x14ac:dyDescent="0.2">
      <c r="A14" s="202" t="s">
        <v>5</v>
      </c>
      <c r="B14" s="202"/>
      <c r="C14" s="202"/>
      <c r="D14" s="202"/>
      <c r="E14" s="202"/>
      <c r="F14" s="202"/>
      <c r="G14" s="202"/>
      <c r="H14" s="202"/>
      <c r="I14" s="202"/>
      <c r="J14" s="202"/>
      <c r="K14" s="202"/>
      <c r="L14" s="202"/>
      <c r="M14" s="202"/>
      <c r="N14" s="202"/>
      <c r="O14" s="202"/>
      <c r="P14" s="202"/>
      <c r="Q14" s="202"/>
      <c r="R14" s="202"/>
      <c r="S14" s="202"/>
      <c r="T14" s="202"/>
    </row>
    <row r="15" spans="1:20" s="3" customFormat="1" ht="15.75" customHeight="1" x14ac:dyDescent="0.2">
      <c r="A15" s="203"/>
      <c r="B15" s="203"/>
      <c r="C15" s="203"/>
      <c r="D15" s="203"/>
      <c r="E15" s="203"/>
      <c r="F15" s="203"/>
      <c r="G15" s="203"/>
      <c r="H15" s="203"/>
      <c r="I15" s="203"/>
      <c r="J15" s="203"/>
      <c r="K15" s="203"/>
      <c r="L15" s="203"/>
      <c r="M15" s="203"/>
      <c r="N15" s="203"/>
      <c r="O15" s="203"/>
      <c r="P15" s="203"/>
      <c r="Q15" s="203"/>
      <c r="R15" s="203"/>
      <c r="S15" s="203"/>
      <c r="T15" s="203"/>
    </row>
    <row r="16" spans="1:20" s="13" customFormat="1" ht="18.75" x14ac:dyDescent="0.2">
      <c r="A16" s="198" t="s">
        <v>556</v>
      </c>
      <c r="B16" s="198"/>
      <c r="C16" s="198"/>
      <c r="D16" s="198"/>
      <c r="E16" s="198"/>
      <c r="F16" s="198"/>
      <c r="G16" s="198"/>
      <c r="H16" s="198"/>
      <c r="I16" s="198"/>
      <c r="J16" s="198"/>
      <c r="K16" s="198"/>
      <c r="L16" s="198"/>
      <c r="M16" s="198"/>
      <c r="N16" s="198"/>
      <c r="O16" s="198"/>
      <c r="P16" s="198"/>
      <c r="Q16" s="198"/>
      <c r="R16" s="198"/>
      <c r="S16" s="198"/>
      <c r="T16" s="198"/>
    </row>
    <row r="17" spans="1:113" s="13" customFormat="1" ht="15" customHeight="1" x14ac:dyDescent="0.2">
      <c r="A17" s="199" t="s">
        <v>6</v>
      </c>
      <c r="B17" s="199"/>
      <c r="C17" s="199"/>
      <c r="D17" s="199"/>
      <c r="E17" s="199"/>
      <c r="F17" s="199"/>
      <c r="G17" s="199"/>
      <c r="H17" s="199"/>
      <c r="I17" s="199"/>
      <c r="J17" s="199"/>
      <c r="K17" s="199"/>
      <c r="L17" s="199"/>
      <c r="M17" s="199"/>
      <c r="N17" s="199"/>
      <c r="O17" s="199"/>
      <c r="P17" s="199"/>
      <c r="Q17" s="199"/>
      <c r="R17" s="199"/>
      <c r="S17" s="199"/>
      <c r="T17" s="199"/>
    </row>
    <row r="18" spans="1:113" s="13" customFormat="1" ht="15" customHeight="1" x14ac:dyDescent="0.2">
      <c r="A18" s="203"/>
      <c r="B18" s="203"/>
      <c r="C18" s="203"/>
      <c r="D18" s="203"/>
      <c r="E18" s="203"/>
      <c r="F18" s="203"/>
      <c r="G18" s="203"/>
      <c r="H18" s="203"/>
      <c r="I18" s="203"/>
      <c r="J18" s="203"/>
      <c r="K18" s="203"/>
      <c r="L18" s="203"/>
      <c r="M18" s="203"/>
      <c r="N18" s="203"/>
      <c r="O18" s="203"/>
      <c r="P18" s="203"/>
      <c r="Q18" s="203"/>
      <c r="R18" s="203"/>
      <c r="S18" s="203"/>
      <c r="T18" s="203"/>
    </row>
    <row r="19" spans="1:113" s="13" customFormat="1" ht="15" customHeight="1" x14ac:dyDescent="0.2">
      <c r="A19" s="198" t="s">
        <v>86</v>
      </c>
      <c r="B19" s="198"/>
      <c r="C19" s="198"/>
      <c r="D19" s="198"/>
      <c r="E19" s="198"/>
      <c r="F19" s="198"/>
      <c r="G19" s="198"/>
      <c r="H19" s="198"/>
      <c r="I19" s="198"/>
      <c r="J19" s="198"/>
      <c r="K19" s="198"/>
      <c r="L19" s="198"/>
      <c r="M19" s="198"/>
      <c r="N19" s="198"/>
      <c r="O19" s="198"/>
      <c r="P19" s="198"/>
      <c r="Q19" s="198"/>
      <c r="R19" s="198"/>
      <c r="S19" s="198"/>
      <c r="T19" s="198"/>
    </row>
    <row r="20" spans="1:113" s="30" customFormat="1" ht="21" customHeight="1" x14ac:dyDescent="0.25">
      <c r="A20" s="209"/>
      <c r="B20" s="209"/>
      <c r="C20" s="209"/>
      <c r="D20" s="209"/>
      <c r="E20" s="209"/>
      <c r="F20" s="209"/>
      <c r="G20" s="209"/>
      <c r="H20" s="209"/>
      <c r="I20" s="209"/>
      <c r="J20" s="209"/>
      <c r="K20" s="209"/>
      <c r="L20" s="209"/>
      <c r="M20" s="209"/>
      <c r="N20" s="209"/>
      <c r="O20" s="209"/>
      <c r="P20" s="209"/>
      <c r="Q20" s="209"/>
      <c r="R20" s="209"/>
      <c r="S20" s="209"/>
      <c r="T20" s="209"/>
    </row>
    <row r="21" spans="1:113" ht="46.5" customHeight="1" x14ac:dyDescent="0.25">
      <c r="A21" s="210" t="s">
        <v>8</v>
      </c>
      <c r="B21" s="211" t="s">
        <v>87</v>
      </c>
      <c r="C21" s="211"/>
      <c r="D21" s="211" t="s">
        <v>88</v>
      </c>
      <c r="E21" s="211" t="s">
        <v>89</v>
      </c>
      <c r="F21" s="211"/>
      <c r="G21" s="211" t="s">
        <v>90</v>
      </c>
      <c r="H21" s="211"/>
      <c r="I21" s="211" t="s">
        <v>91</v>
      </c>
      <c r="J21" s="211"/>
      <c r="K21" s="211" t="s">
        <v>92</v>
      </c>
      <c r="L21" s="211" t="s">
        <v>93</v>
      </c>
      <c r="M21" s="211"/>
      <c r="N21" s="211" t="s">
        <v>94</v>
      </c>
      <c r="O21" s="211"/>
      <c r="P21" s="211" t="s">
        <v>95</v>
      </c>
      <c r="Q21" s="211" t="s">
        <v>96</v>
      </c>
      <c r="R21" s="211"/>
      <c r="S21" s="207" t="s">
        <v>97</v>
      </c>
      <c r="T21" s="207"/>
    </row>
    <row r="22" spans="1:113" ht="204.75" customHeight="1" x14ac:dyDescent="0.25">
      <c r="A22" s="210"/>
      <c r="B22" s="211"/>
      <c r="C22" s="211"/>
      <c r="D22" s="211"/>
      <c r="E22" s="211"/>
      <c r="F22" s="211"/>
      <c r="G22" s="211"/>
      <c r="H22" s="211"/>
      <c r="I22" s="211"/>
      <c r="J22" s="211"/>
      <c r="K22" s="211"/>
      <c r="L22" s="211"/>
      <c r="M22" s="211"/>
      <c r="N22" s="211"/>
      <c r="O22" s="211"/>
      <c r="P22" s="211"/>
      <c r="Q22" s="32" t="s">
        <v>98</v>
      </c>
      <c r="R22" s="32" t="s">
        <v>99</v>
      </c>
      <c r="S22" s="32" t="s">
        <v>100</v>
      </c>
      <c r="T22" s="32" t="s">
        <v>101</v>
      </c>
    </row>
    <row r="23" spans="1:113" ht="51.75" customHeight="1" x14ac:dyDescent="0.25">
      <c r="A23" s="210"/>
      <c r="B23" s="32" t="s">
        <v>102</v>
      </c>
      <c r="C23" s="32" t="s">
        <v>103</v>
      </c>
      <c r="D23" s="211"/>
      <c r="E23" s="32" t="s">
        <v>102</v>
      </c>
      <c r="F23" s="32" t="s">
        <v>103</v>
      </c>
      <c r="G23" s="32" t="s">
        <v>102</v>
      </c>
      <c r="H23" s="32" t="s">
        <v>103</v>
      </c>
      <c r="I23" s="32" t="s">
        <v>102</v>
      </c>
      <c r="J23" s="32" t="s">
        <v>103</v>
      </c>
      <c r="K23" s="32" t="s">
        <v>102</v>
      </c>
      <c r="L23" s="32" t="s">
        <v>102</v>
      </c>
      <c r="M23" s="32" t="s">
        <v>103</v>
      </c>
      <c r="N23" s="32" t="s">
        <v>102</v>
      </c>
      <c r="O23" s="32" t="s">
        <v>103</v>
      </c>
      <c r="P23" s="33" t="s">
        <v>102</v>
      </c>
      <c r="Q23" s="32" t="s">
        <v>102</v>
      </c>
      <c r="R23" s="32" t="s">
        <v>102</v>
      </c>
      <c r="S23" s="32" t="s">
        <v>102</v>
      </c>
      <c r="T23" s="32" t="s">
        <v>102</v>
      </c>
    </row>
    <row r="24" spans="1:113" x14ac:dyDescent="0.25">
      <c r="A24" s="34">
        <v>1</v>
      </c>
      <c r="B24" s="34">
        <v>2</v>
      </c>
      <c r="C24" s="34">
        <v>3</v>
      </c>
      <c r="D24" s="34">
        <v>4</v>
      </c>
      <c r="E24" s="34">
        <v>5</v>
      </c>
      <c r="F24" s="34">
        <v>6</v>
      </c>
      <c r="G24" s="34">
        <v>7</v>
      </c>
      <c r="H24" s="34">
        <v>8</v>
      </c>
      <c r="I24" s="34">
        <v>9</v>
      </c>
      <c r="J24" s="34">
        <v>10</v>
      </c>
      <c r="K24" s="34">
        <v>11</v>
      </c>
      <c r="L24" s="34">
        <v>12</v>
      </c>
      <c r="M24" s="34">
        <v>13</v>
      </c>
      <c r="N24" s="34">
        <v>14</v>
      </c>
      <c r="O24" s="34">
        <v>15</v>
      </c>
      <c r="P24" s="34">
        <v>16</v>
      </c>
      <c r="Q24" s="34">
        <v>17</v>
      </c>
      <c r="R24" s="34">
        <v>18</v>
      </c>
      <c r="S24" s="34">
        <v>19</v>
      </c>
      <c r="T24" s="34">
        <v>20</v>
      </c>
    </row>
    <row r="25" spans="1:113" s="30" customFormat="1" ht="42.75" customHeight="1" x14ac:dyDescent="0.25">
      <c r="A25" s="35">
        <v>1</v>
      </c>
      <c r="B25" s="35" t="s">
        <v>559</v>
      </c>
      <c r="C25" s="35" t="s">
        <v>559</v>
      </c>
      <c r="D25" s="35" t="s">
        <v>559</v>
      </c>
      <c r="E25" s="35" t="s">
        <v>559</v>
      </c>
      <c r="F25" s="35" t="s">
        <v>559</v>
      </c>
      <c r="G25" s="35" t="s">
        <v>559</v>
      </c>
      <c r="H25" s="35" t="s">
        <v>559</v>
      </c>
      <c r="I25" s="35" t="s">
        <v>559</v>
      </c>
      <c r="J25" s="35" t="s">
        <v>559</v>
      </c>
      <c r="K25" s="35" t="s">
        <v>559</v>
      </c>
      <c r="L25" s="35" t="s">
        <v>559</v>
      </c>
      <c r="M25" s="35" t="s">
        <v>559</v>
      </c>
      <c r="N25" s="35" t="s">
        <v>559</v>
      </c>
      <c r="O25" s="35" t="s">
        <v>559</v>
      </c>
      <c r="P25" s="35" t="s">
        <v>559</v>
      </c>
      <c r="Q25" s="35" t="s">
        <v>559</v>
      </c>
      <c r="R25" s="35" t="s">
        <v>559</v>
      </c>
      <c r="S25" s="35" t="s">
        <v>559</v>
      </c>
      <c r="T25" s="35" t="s">
        <v>559</v>
      </c>
    </row>
    <row r="26" spans="1:113" ht="3" customHeight="1" x14ac:dyDescent="0.25"/>
    <row r="27" spans="1:113" s="36" customFormat="1" ht="12.75" x14ac:dyDescent="0.2">
      <c r="B27" s="37"/>
      <c r="C27" s="37"/>
      <c r="K27" s="37"/>
    </row>
    <row r="28" spans="1:113" s="36" customFormat="1" x14ac:dyDescent="0.25">
      <c r="B28" s="29" t="s">
        <v>104</v>
      </c>
      <c r="C28" s="29"/>
      <c r="D28" s="29"/>
      <c r="E28" s="29"/>
      <c r="F28" s="29"/>
      <c r="G28" s="29"/>
      <c r="H28" s="29"/>
      <c r="I28" s="29"/>
      <c r="J28" s="29"/>
      <c r="K28" s="29"/>
      <c r="L28" s="29"/>
      <c r="M28" s="29"/>
      <c r="N28" s="29"/>
      <c r="O28" s="29"/>
      <c r="P28" s="29"/>
      <c r="Q28" s="29"/>
      <c r="R28" s="29"/>
    </row>
    <row r="29" spans="1:113" x14ac:dyDescent="0.25">
      <c r="B29" s="208" t="s">
        <v>105</v>
      </c>
      <c r="C29" s="208"/>
      <c r="D29" s="208"/>
      <c r="E29" s="208"/>
      <c r="F29" s="208"/>
      <c r="G29" s="208"/>
      <c r="H29" s="208"/>
      <c r="I29" s="208"/>
      <c r="J29" s="208"/>
      <c r="K29" s="208"/>
      <c r="L29" s="208"/>
      <c r="M29" s="208"/>
      <c r="N29" s="208"/>
      <c r="O29" s="208"/>
      <c r="P29" s="208"/>
      <c r="Q29" s="208"/>
      <c r="R29" s="208"/>
    </row>
    <row r="31" spans="1:113" x14ac:dyDescent="0.25">
      <c r="B31" s="38" t="s">
        <v>106</v>
      </c>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8" t="s">
        <v>107</v>
      </c>
      <c r="C32" s="38"/>
      <c r="D32" s="38"/>
      <c r="E32" s="38"/>
      <c r="H32" s="38"/>
      <c r="I32" s="38"/>
      <c r="J32" s="38"/>
      <c r="K32" s="38"/>
      <c r="L32" s="38"/>
      <c r="M32" s="38"/>
      <c r="N32" s="38"/>
      <c r="O32" s="38"/>
      <c r="P32" s="38"/>
      <c r="Q32" s="38"/>
      <c r="R32" s="38"/>
    </row>
    <row r="33" spans="2:113" s="29" customFormat="1" x14ac:dyDescent="0.25">
      <c r="B33" s="38" t="s">
        <v>108</v>
      </c>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x14ac:dyDescent="0.25">
      <c r="B34" s="38" t="s">
        <v>109</v>
      </c>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x14ac:dyDescent="0.25">
      <c r="B35" s="38" t="s">
        <v>110</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x14ac:dyDescent="0.25">
      <c r="B36" s="38" t="s">
        <v>111</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row r="37" spans="2:113" s="29" customFormat="1" x14ac:dyDescent="0.25">
      <c r="B37" s="38" t="s">
        <v>112</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row>
    <row r="38" spans="2:113" s="29" customFormat="1" x14ac:dyDescent="0.25">
      <c r="B38" s="38" t="s">
        <v>113</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row>
    <row r="39" spans="2:113" s="29" customFormat="1" x14ac:dyDescent="0.25">
      <c r="B39" s="38" t="s">
        <v>114</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row>
    <row r="40" spans="2:113" s="29" customFormat="1" x14ac:dyDescent="0.25">
      <c r="B40" s="38" t="s">
        <v>115</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row>
    <row r="41" spans="2:113" s="29" customFormat="1" x14ac:dyDescent="0.25">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2:113" s="29" customFormat="1" x14ac:dyDescent="0.25">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sheetData>
  <mergeCells count="27">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2:T12"/>
    <mergeCell ref="A13:T13"/>
    <mergeCell ref="A14:T14"/>
    <mergeCell ref="A15:T15"/>
    <mergeCell ref="A16:T16"/>
    <mergeCell ref="A6:T6"/>
    <mergeCell ref="A8:T8"/>
    <mergeCell ref="A9:T9"/>
    <mergeCell ref="A10:T10"/>
    <mergeCell ref="A11:T11"/>
  </mergeCells>
  <pageMargins left="0.78749999999999998" right="0.78749999999999998" top="0.78680555555555598" bottom="0.39374999999999999" header="0.196527777777778" footer="0.511811023622047"/>
  <pageSetup paperSize="8" scale="52"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MJ25"/>
  <sheetViews>
    <sheetView view="pageBreakPreview" topLeftCell="A10" zoomScale="70" zoomScaleNormal="100" zoomScaleSheetLayoutView="70" zoomScalePageLayoutView="70" workbookViewId="0">
      <selection activeCell="AA25" sqref="AA25"/>
    </sheetView>
  </sheetViews>
  <sheetFormatPr defaultColWidth="10.7109375" defaultRowHeight="15.75" x14ac:dyDescent="0.2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9" width="8.28515625" style="29" customWidth="1"/>
    <col min="10" max="10" width="20.140625" style="29" customWidth="1"/>
    <col min="11" max="11" width="11.140625" style="29" customWidth="1"/>
    <col min="12" max="12" width="8.85546875" style="29" customWidth="1"/>
    <col min="13" max="13" width="8.7109375" style="29" customWidth="1"/>
    <col min="14" max="14" width="13.7109375" style="29" customWidth="1"/>
    <col min="15" max="16" width="8.7109375" style="29" customWidth="1"/>
    <col min="17" max="17" width="11.85546875" style="29" customWidth="1"/>
    <col min="18" max="18" width="12" style="29" customWidth="1"/>
    <col min="19" max="19" width="18.28515625" style="29" customWidth="1"/>
    <col min="20" max="20" width="22.42578125" style="29" customWidth="1"/>
    <col min="21" max="21" width="30.7109375" style="29" customWidth="1"/>
    <col min="22" max="23" width="8.7109375" style="29" customWidth="1"/>
    <col min="24" max="24" width="24.5703125" style="29" customWidth="1"/>
    <col min="25" max="25" width="15.28515625" style="29" customWidth="1"/>
    <col min="26" max="26" width="18.5703125" style="29" customWidth="1"/>
    <col min="27" max="27" width="24" style="29" customWidth="1"/>
    <col min="28" max="240" width="10.7109375" style="29"/>
    <col min="241" max="242" width="15.7109375" style="29" customWidth="1"/>
    <col min="243" max="245" width="14.7109375" style="29" customWidth="1"/>
    <col min="246" max="249" width="13.7109375" style="29" customWidth="1"/>
    <col min="250" max="253" width="15.7109375" style="29" customWidth="1"/>
    <col min="254" max="254" width="22.85546875" style="29" customWidth="1"/>
    <col min="255" max="255" width="20.7109375" style="29" customWidth="1"/>
    <col min="256" max="256" width="17.7109375" style="29" customWidth="1"/>
    <col min="257" max="265" width="14.7109375" style="29" customWidth="1"/>
    <col min="266" max="496" width="10.7109375" style="29"/>
    <col min="497" max="498" width="15.7109375" style="29" customWidth="1"/>
    <col min="499" max="501" width="14.7109375" style="29" customWidth="1"/>
    <col min="502" max="505" width="13.7109375" style="29" customWidth="1"/>
    <col min="506" max="509" width="15.7109375" style="29" customWidth="1"/>
    <col min="510" max="510" width="22.85546875" style="29" customWidth="1"/>
    <col min="511" max="511" width="20.7109375" style="29" customWidth="1"/>
    <col min="512" max="512" width="17.7109375" style="29" customWidth="1"/>
    <col min="513" max="521" width="14.7109375" style="29" customWidth="1"/>
    <col min="522" max="752" width="10.7109375" style="29"/>
    <col min="753" max="754" width="15.7109375" style="29" customWidth="1"/>
    <col min="755" max="757" width="14.7109375" style="29" customWidth="1"/>
    <col min="758" max="761" width="13.7109375" style="29" customWidth="1"/>
    <col min="762" max="765" width="15.7109375" style="29" customWidth="1"/>
    <col min="766" max="766" width="22.85546875" style="29" customWidth="1"/>
    <col min="767" max="767" width="20.7109375" style="29" customWidth="1"/>
    <col min="768" max="768" width="17.7109375" style="29" customWidth="1"/>
    <col min="769" max="777" width="14.7109375" style="29" customWidth="1"/>
    <col min="778" max="1008" width="10.7109375" style="29"/>
    <col min="1009" max="1010" width="15.7109375" style="29" customWidth="1"/>
    <col min="1011" max="1013" width="14.7109375" style="29" customWidth="1"/>
    <col min="1014" max="1017" width="13.7109375" style="29" customWidth="1"/>
    <col min="1018" max="1021" width="15.7109375" style="29" customWidth="1"/>
    <col min="1022" max="1022" width="22.85546875" style="29" customWidth="1"/>
    <col min="1023" max="1023" width="20.7109375" style="29" customWidth="1"/>
    <col min="1024" max="1024" width="17.7109375" style="29" customWidth="1"/>
  </cols>
  <sheetData>
    <row r="1" spans="1:27" ht="25.5" customHeight="1" x14ac:dyDescent="0.25">
      <c r="AA1" s="4" t="s">
        <v>63</v>
      </c>
    </row>
    <row r="2" spans="1:27" s="3" customFormat="1" ht="18.75" customHeight="1" x14ac:dyDescent="0.3">
      <c r="E2" s="2"/>
      <c r="AA2" s="5" t="s">
        <v>0</v>
      </c>
    </row>
    <row r="3" spans="1:27" s="3" customFormat="1" ht="18.75" customHeight="1" x14ac:dyDescent="0.3">
      <c r="E3" s="2"/>
      <c r="AA3" s="5" t="s">
        <v>64</v>
      </c>
    </row>
    <row r="4" spans="1:27" s="3" customFormat="1" x14ac:dyDescent="0.2">
      <c r="E4" s="6"/>
    </row>
    <row r="5" spans="1:27" s="3" customFormat="1" x14ac:dyDescent="0.2">
      <c r="A5" s="196" t="s">
        <v>551</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row>
    <row r="6" spans="1:27" s="3" customFormat="1" x14ac:dyDescent="0.2">
      <c r="A6" s="40"/>
      <c r="B6" s="40"/>
      <c r="C6" s="40"/>
      <c r="D6" s="40"/>
      <c r="E6" s="40"/>
      <c r="F6" s="40"/>
      <c r="G6" s="40"/>
      <c r="H6" s="40"/>
      <c r="I6" s="40"/>
      <c r="J6" s="40"/>
      <c r="K6" s="40"/>
      <c r="L6" s="40"/>
      <c r="M6" s="40"/>
      <c r="N6" s="40"/>
      <c r="O6" s="40"/>
      <c r="P6" s="40"/>
      <c r="Q6" s="40"/>
      <c r="R6" s="40"/>
      <c r="S6" s="40"/>
      <c r="T6" s="40"/>
    </row>
    <row r="7" spans="1:27" s="3" customFormat="1" ht="18.75" x14ac:dyDescent="0.2">
      <c r="E7" s="197" t="s">
        <v>2</v>
      </c>
      <c r="F7" s="197"/>
      <c r="G7" s="197"/>
      <c r="H7" s="197"/>
      <c r="I7" s="197"/>
      <c r="J7" s="197"/>
      <c r="K7" s="197"/>
      <c r="L7" s="197"/>
      <c r="M7" s="197"/>
      <c r="N7" s="197"/>
      <c r="O7" s="197"/>
      <c r="P7" s="197"/>
      <c r="Q7" s="197"/>
      <c r="R7" s="197"/>
      <c r="S7" s="197"/>
      <c r="T7" s="197"/>
      <c r="U7" s="197"/>
      <c r="V7" s="197"/>
      <c r="W7" s="197"/>
      <c r="X7" s="197"/>
      <c r="Y7" s="197"/>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E9" s="198" t="s">
        <v>3</v>
      </c>
      <c r="F9" s="198"/>
      <c r="G9" s="198"/>
      <c r="H9" s="198"/>
      <c r="I9" s="198"/>
      <c r="J9" s="198"/>
      <c r="K9" s="198"/>
      <c r="L9" s="198"/>
      <c r="M9" s="198"/>
      <c r="N9" s="198"/>
      <c r="O9" s="198"/>
      <c r="P9" s="198"/>
      <c r="Q9" s="198"/>
      <c r="R9" s="198"/>
      <c r="S9" s="198"/>
      <c r="T9" s="198"/>
      <c r="U9" s="198"/>
      <c r="V9" s="198"/>
      <c r="W9" s="198"/>
      <c r="X9" s="198"/>
      <c r="Y9" s="198"/>
    </row>
    <row r="10" spans="1:27" s="3" customFormat="1" ht="18.75" customHeight="1" x14ac:dyDescent="0.2">
      <c r="E10" s="199" t="s">
        <v>4</v>
      </c>
      <c r="F10" s="199"/>
      <c r="G10" s="199"/>
      <c r="H10" s="199"/>
      <c r="I10" s="199"/>
      <c r="J10" s="199"/>
      <c r="K10" s="199"/>
      <c r="L10" s="199"/>
      <c r="M10" s="199"/>
      <c r="N10" s="199"/>
      <c r="O10" s="199"/>
      <c r="P10" s="199"/>
      <c r="Q10" s="199"/>
      <c r="R10" s="199"/>
      <c r="S10" s="199"/>
      <c r="T10" s="199"/>
      <c r="U10" s="199"/>
      <c r="V10" s="199"/>
      <c r="W10" s="199"/>
      <c r="X10" s="199"/>
      <c r="Y10" s="199"/>
    </row>
    <row r="11" spans="1:27" s="3" customFormat="1" ht="18.75" x14ac:dyDescent="0.2">
      <c r="E11" s="9"/>
      <c r="F11" s="9"/>
      <c r="G11" s="9"/>
      <c r="H11" s="9"/>
      <c r="I11" s="9"/>
      <c r="J11" s="9"/>
      <c r="K11" s="9"/>
      <c r="L11" s="9"/>
      <c r="M11" s="9"/>
      <c r="N11" s="9"/>
      <c r="O11" s="9"/>
      <c r="P11" s="9"/>
      <c r="Q11" s="9"/>
      <c r="R11" s="9"/>
      <c r="S11" s="8"/>
      <c r="T11" s="8"/>
      <c r="U11" s="8"/>
      <c r="V11" s="8"/>
      <c r="W11" s="8"/>
    </row>
    <row r="12" spans="1:27" s="3" customFormat="1" ht="18.75" customHeight="1" x14ac:dyDescent="0.2">
      <c r="E12" s="197" t="s">
        <v>545</v>
      </c>
      <c r="F12" s="197"/>
      <c r="G12" s="197"/>
      <c r="H12" s="197"/>
      <c r="I12" s="197"/>
      <c r="J12" s="197"/>
      <c r="K12" s="197"/>
      <c r="L12" s="197"/>
      <c r="M12" s="197"/>
      <c r="N12" s="197"/>
      <c r="O12" s="197"/>
      <c r="P12" s="197"/>
      <c r="Q12" s="197"/>
      <c r="R12" s="197"/>
      <c r="S12" s="197"/>
      <c r="T12" s="197"/>
      <c r="U12" s="197"/>
      <c r="V12" s="197"/>
      <c r="W12" s="197"/>
      <c r="X12" s="197"/>
      <c r="Y12" s="197"/>
    </row>
    <row r="13" spans="1:27" s="3" customFormat="1" ht="18.75" customHeight="1" x14ac:dyDescent="0.2">
      <c r="E13" s="202" t="s">
        <v>5</v>
      </c>
      <c r="F13" s="202"/>
      <c r="G13" s="202"/>
      <c r="H13" s="202"/>
      <c r="I13" s="202"/>
      <c r="J13" s="202"/>
      <c r="K13" s="202"/>
      <c r="L13" s="202"/>
      <c r="M13" s="202"/>
      <c r="N13" s="202"/>
      <c r="O13" s="202"/>
      <c r="P13" s="202"/>
      <c r="Q13" s="202"/>
      <c r="R13" s="202"/>
      <c r="S13" s="202"/>
      <c r="T13" s="202"/>
      <c r="U13" s="202"/>
      <c r="V13" s="202"/>
      <c r="W13" s="202"/>
      <c r="X13" s="202"/>
      <c r="Y13" s="202"/>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ht="18.75" x14ac:dyDescent="0.2">
      <c r="E15" s="198" t="s">
        <v>556</v>
      </c>
      <c r="F15" s="198"/>
      <c r="G15" s="198"/>
      <c r="H15" s="198"/>
      <c r="I15" s="198"/>
      <c r="J15" s="198"/>
      <c r="K15" s="198"/>
      <c r="L15" s="198"/>
      <c r="M15" s="198"/>
      <c r="N15" s="198"/>
      <c r="O15" s="198"/>
      <c r="P15" s="198"/>
      <c r="Q15" s="198"/>
      <c r="R15" s="198"/>
      <c r="S15" s="198"/>
      <c r="T15" s="198"/>
      <c r="U15" s="198"/>
      <c r="V15" s="198"/>
      <c r="W15" s="198"/>
      <c r="X15" s="198"/>
      <c r="Y15" s="198"/>
    </row>
    <row r="16" spans="1:27" s="13" customFormat="1" ht="15" customHeight="1" x14ac:dyDescent="0.2">
      <c r="E16" s="199" t="s">
        <v>6</v>
      </c>
      <c r="F16" s="199"/>
      <c r="G16" s="199"/>
      <c r="H16" s="199"/>
      <c r="I16" s="199"/>
      <c r="J16" s="199"/>
      <c r="K16" s="199"/>
      <c r="L16" s="199"/>
      <c r="M16" s="199"/>
      <c r="N16" s="199"/>
      <c r="O16" s="199"/>
      <c r="P16" s="199"/>
      <c r="Q16" s="199"/>
      <c r="R16" s="199"/>
      <c r="S16" s="199"/>
      <c r="T16" s="199"/>
      <c r="U16" s="199"/>
      <c r="V16" s="199"/>
      <c r="W16" s="199"/>
      <c r="X16" s="199"/>
      <c r="Y16" s="199"/>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198"/>
      <c r="F18" s="198"/>
      <c r="G18" s="198"/>
      <c r="H18" s="198"/>
      <c r="I18" s="198"/>
      <c r="J18" s="198"/>
      <c r="K18" s="198"/>
      <c r="L18" s="198"/>
      <c r="M18" s="198"/>
      <c r="N18" s="198"/>
      <c r="O18" s="198"/>
      <c r="P18" s="198"/>
      <c r="Q18" s="198"/>
      <c r="R18" s="198"/>
      <c r="S18" s="198"/>
      <c r="T18" s="198"/>
      <c r="U18" s="198"/>
      <c r="V18" s="198"/>
      <c r="W18" s="198"/>
      <c r="X18" s="198"/>
      <c r="Y18" s="198"/>
    </row>
    <row r="19" spans="1:27" ht="25.5" customHeight="1" x14ac:dyDescent="0.25">
      <c r="A19" s="198" t="s">
        <v>117</v>
      </c>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98"/>
    </row>
    <row r="20" spans="1:27" s="30" customFormat="1" ht="21" customHeight="1" x14ac:dyDescent="0.25"/>
    <row r="21" spans="1:27" ht="15.75" customHeight="1" x14ac:dyDescent="0.25">
      <c r="A21" s="211" t="s">
        <v>8</v>
      </c>
      <c r="B21" s="211" t="s">
        <v>118</v>
      </c>
      <c r="C21" s="211"/>
      <c r="D21" s="211" t="s">
        <v>119</v>
      </c>
      <c r="E21" s="211"/>
      <c r="F21" s="211" t="s">
        <v>75</v>
      </c>
      <c r="G21" s="211"/>
      <c r="H21" s="211"/>
      <c r="I21" s="211"/>
      <c r="J21" s="211" t="s">
        <v>120</v>
      </c>
      <c r="K21" s="211" t="s">
        <v>121</v>
      </c>
      <c r="L21" s="211"/>
      <c r="M21" s="211" t="s">
        <v>122</v>
      </c>
      <c r="N21" s="211"/>
      <c r="O21" s="211" t="s">
        <v>123</v>
      </c>
      <c r="P21" s="211"/>
      <c r="Q21" s="211" t="s">
        <v>124</v>
      </c>
      <c r="R21" s="211"/>
      <c r="S21" s="211" t="s">
        <v>125</v>
      </c>
      <c r="T21" s="211" t="s">
        <v>126</v>
      </c>
      <c r="U21" s="211" t="s">
        <v>127</v>
      </c>
      <c r="V21" s="211" t="s">
        <v>128</v>
      </c>
      <c r="W21" s="211"/>
      <c r="X21" s="207" t="s">
        <v>96</v>
      </c>
      <c r="Y21" s="207"/>
      <c r="Z21" s="207" t="s">
        <v>97</v>
      </c>
      <c r="AA21" s="207"/>
    </row>
    <row r="22" spans="1:27" ht="216" customHeight="1" x14ac:dyDescent="0.25">
      <c r="A22" s="211"/>
      <c r="B22" s="211"/>
      <c r="C22" s="211"/>
      <c r="D22" s="211"/>
      <c r="E22" s="211"/>
      <c r="F22" s="211" t="s">
        <v>129</v>
      </c>
      <c r="G22" s="211"/>
      <c r="H22" s="211" t="s">
        <v>130</v>
      </c>
      <c r="I22" s="211"/>
      <c r="J22" s="211"/>
      <c r="K22" s="211"/>
      <c r="L22" s="211"/>
      <c r="M22" s="211"/>
      <c r="N22" s="211"/>
      <c r="O22" s="211"/>
      <c r="P22" s="211"/>
      <c r="Q22" s="211"/>
      <c r="R22" s="211"/>
      <c r="S22" s="211"/>
      <c r="T22" s="211"/>
      <c r="U22" s="211"/>
      <c r="V22" s="211"/>
      <c r="W22" s="211"/>
      <c r="X22" s="32" t="s">
        <v>98</v>
      </c>
      <c r="Y22" s="32" t="s">
        <v>99</v>
      </c>
      <c r="Z22" s="32" t="s">
        <v>100</v>
      </c>
      <c r="AA22" s="32" t="s">
        <v>101</v>
      </c>
    </row>
    <row r="23" spans="1:27" ht="60" customHeight="1" x14ac:dyDescent="0.25">
      <c r="A23" s="211"/>
      <c r="B23" s="33" t="s">
        <v>102</v>
      </c>
      <c r="C23" s="33" t="s">
        <v>103</v>
      </c>
      <c r="D23" s="33" t="s">
        <v>102</v>
      </c>
      <c r="E23" s="33" t="s">
        <v>103</v>
      </c>
      <c r="F23" s="33" t="s">
        <v>102</v>
      </c>
      <c r="G23" s="33" t="s">
        <v>103</v>
      </c>
      <c r="H23" s="33" t="s">
        <v>102</v>
      </c>
      <c r="I23" s="33" t="s">
        <v>103</v>
      </c>
      <c r="J23" s="33" t="s">
        <v>102</v>
      </c>
      <c r="K23" s="33" t="s">
        <v>102</v>
      </c>
      <c r="L23" s="33" t="s">
        <v>103</v>
      </c>
      <c r="M23" s="33" t="s">
        <v>102</v>
      </c>
      <c r="N23" s="33" t="s">
        <v>103</v>
      </c>
      <c r="O23" s="33" t="s">
        <v>102</v>
      </c>
      <c r="P23" s="33" t="s">
        <v>103</v>
      </c>
      <c r="Q23" s="33" t="s">
        <v>102</v>
      </c>
      <c r="R23" s="33" t="s">
        <v>103</v>
      </c>
      <c r="S23" s="33" t="s">
        <v>102</v>
      </c>
      <c r="T23" s="33" t="s">
        <v>102</v>
      </c>
      <c r="U23" s="33" t="s">
        <v>102</v>
      </c>
      <c r="V23" s="33" t="s">
        <v>102</v>
      </c>
      <c r="W23" s="33" t="s">
        <v>103</v>
      </c>
      <c r="X23" s="33" t="s">
        <v>102</v>
      </c>
      <c r="Y23" s="33" t="s">
        <v>102</v>
      </c>
      <c r="Z23" s="32" t="s">
        <v>102</v>
      </c>
      <c r="AA23" s="32" t="s">
        <v>102</v>
      </c>
    </row>
    <row r="24" spans="1:27"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19</v>
      </c>
      <c r="R24" s="41">
        <v>20</v>
      </c>
      <c r="S24" s="41">
        <v>21</v>
      </c>
      <c r="T24" s="41">
        <v>22</v>
      </c>
      <c r="U24" s="41">
        <v>23</v>
      </c>
      <c r="V24" s="41">
        <v>24</v>
      </c>
      <c r="W24" s="41">
        <v>25</v>
      </c>
      <c r="X24" s="41">
        <v>26</v>
      </c>
      <c r="Y24" s="41">
        <v>27</v>
      </c>
      <c r="Z24" s="41">
        <v>28</v>
      </c>
      <c r="AA24" s="41">
        <v>29</v>
      </c>
    </row>
    <row r="25" spans="1:27" s="30" customFormat="1" ht="150.75" customHeight="1" x14ac:dyDescent="0.25">
      <c r="A25" s="31">
        <v>1</v>
      </c>
      <c r="B25" s="42" t="s">
        <v>131</v>
      </c>
      <c r="C25" s="42" t="s">
        <v>131</v>
      </c>
      <c r="D25" s="42" t="s">
        <v>131</v>
      </c>
      <c r="E25" s="42" t="s">
        <v>131</v>
      </c>
      <c r="F25" s="32">
        <v>0.4</v>
      </c>
      <c r="G25" s="31">
        <v>0.4</v>
      </c>
      <c r="H25" s="31">
        <v>0.4</v>
      </c>
      <c r="I25" s="31">
        <v>0.4</v>
      </c>
      <c r="J25" s="43" t="s">
        <v>132</v>
      </c>
      <c r="K25" s="44" t="s">
        <v>13</v>
      </c>
      <c r="L25" s="44" t="s">
        <v>13</v>
      </c>
      <c r="M25" s="45" t="s">
        <v>133</v>
      </c>
      <c r="N25" s="45" t="s">
        <v>562</v>
      </c>
      <c r="O25" s="32" t="s">
        <v>134</v>
      </c>
      <c r="P25" s="32" t="s">
        <v>134</v>
      </c>
      <c r="Q25" s="32">
        <v>0.49399999999999999</v>
      </c>
      <c r="R25" s="32">
        <v>0.49399999999999999</v>
      </c>
      <c r="S25" s="43" t="s">
        <v>559</v>
      </c>
      <c r="T25" s="43" t="s">
        <v>548</v>
      </c>
      <c r="U25" s="43" t="s">
        <v>11</v>
      </c>
      <c r="V25" s="43" t="s">
        <v>547</v>
      </c>
      <c r="W25" s="43" t="s">
        <v>547</v>
      </c>
      <c r="X25" s="44" t="s">
        <v>560</v>
      </c>
      <c r="Y25" s="46" t="s">
        <v>546</v>
      </c>
      <c r="Z25" s="44" t="s">
        <v>550</v>
      </c>
      <c r="AA25" s="46" t="s">
        <v>563</v>
      </c>
    </row>
  </sheetData>
  <mergeCells count="27">
    <mergeCell ref="T21:T22"/>
    <mergeCell ref="U21:U22"/>
    <mergeCell ref="V21:W22"/>
    <mergeCell ref="X21:Y21"/>
    <mergeCell ref="Z21:AA21"/>
    <mergeCell ref="K21:L22"/>
    <mergeCell ref="M21:N22"/>
    <mergeCell ref="O21:P22"/>
    <mergeCell ref="Q21:R22"/>
    <mergeCell ref="S21:S22"/>
    <mergeCell ref="A21:A23"/>
    <mergeCell ref="B21:C22"/>
    <mergeCell ref="D21:E22"/>
    <mergeCell ref="F21:I21"/>
    <mergeCell ref="J21:J22"/>
    <mergeCell ref="F22:G22"/>
    <mergeCell ref="H22:I22"/>
    <mergeCell ref="E13:Y13"/>
    <mergeCell ref="E15:Y15"/>
    <mergeCell ref="E16:Y16"/>
    <mergeCell ref="E18:Y18"/>
    <mergeCell ref="A19:AA19"/>
    <mergeCell ref="A5:AA5"/>
    <mergeCell ref="E7:Y7"/>
    <mergeCell ref="E9:Y9"/>
    <mergeCell ref="E10:Y10"/>
    <mergeCell ref="E12:Y12"/>
  </mergeCells>
  <pageMargins left="0.78749999999999998" right="0.59027777777777801" top="0.78680555555555598" bottom="0.39374999999999999" header="0.196527777777778" footer="0.511811023622047"/>
  <pageSetup paperSize="8" scale="35"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MJ30"/>
  <sheetViews>
    <sheetView tabSelected="1" zoomScaleNormal="100"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024" width="9.140625" style="1"/>
  </cols>
  <sheetData>
    <row r="1" spans="1:29" s="3" customFormat="1" ht="18.75" customHeight="1" x14ac:dyDescent="0.2">
      <c r="A1" s="2"/>
      <c r="C1" s="4" t="s">
        <v>63</v>
      </c>
    </row>
    <row r="2" spans="1:29" s="3" customFormat="1" ht="18.75" customHeight="1" x14ac:dyDescent="0.3">
      <c r="A2" s="2"/>
      <c r="C2" s="5" t="s">
        <v>0</v>
      </c>
    </row>
    <row r="3" spans="1:29" s="3" customFormat="1" ht="18.75" x14ac:dyDescent="0.3">
      <c r="A3" s="6"/>
      <c r="C3" s="5" t="s">
        <v>64</v>
      </c>
    </row>
    <row r="4" spans="1:29" s="3" customFormat="1" ht="18.75" x14ac:dyDescent="0.3">
      <c r="A4" s="6"/>
      <c r="C4" s="5"/>
    </row>
    <row r="5" spans="1:29" s="3" customFormat="1" ht="15.75" x14ac:dyDescent="0.2">
      <c r="A5" s="196" t="s">
        <v>116</v>
      </c>
      <c r="B5" s="196"/>
      <c r="C5" s="196"/>
      <c r="D5" s="47"/>
      <c r="E5" s="47"/>
      <c r="F5" s="47"/>
      <c r="G5" s="47"/>
      <c r="H5" s="47"/>
      <c r="I5" s="47"/>
      <c r="J5" s="47"/>
      <c r="K5" s="47"/>
      <c r="L5" s="47"/>
      <c r="M5" s="47"/>
      <c r="N5" s="47"/>
      <c r="O5" s="47"/>
      <c r="P5" s="47"/>
      <c r="Q5" s="47"/>
      <c r="R5" s="47"/>
      <c r="S5" s="47"/>
      <c r="T5" s="47"/>
      <c r="U5" s="47"/>
      <c r="V5" s="47"/>
      <c r="W5" s="47"/>
      <c r="X5" s="47"/>
      <c r="Y5" s="47"/>
      <c r="Z5" s="47"/>
      <c r="AA5" s="47"/>
      <c r="AB5" s="47"/>
      <c r="AC5" s="47"/>
    </row>
    <row r="6" spans="1:29" s="3" customFormat="1" ht="18.75" x14ac:dyDescent="0.3">
      <c r="A6" s="6"/>
      <c r="G6" s="5"/>
    </row>
    <row r="7" spans="1:29" s="3" customFormat="1" ht="18.75" x14ac:dyDescent="0.2">
      <c r="A7" s="197" t="s">
        <v>2</v>
      </c>
      <c r="B7" s="197"/>
      <c r="C7" s="197"/>
      <c r="D7" s="8"/>
      <c r="E7" s="8"/>
      <c r="F7" s="8"/>
      <c r="G7" s="8"/>
      <c r="H7" s="8"/>
      <c r="I7" s="8"/>
      <c r="J7" s="8"/>
      <c r="K7" s="8"/>
      <c r="L7" s="8"/>
      <c r="M7" s="8"/>
      <c r="N7" s="8"/>
      <c r="O7" s="8"/>
      <c r="P7" s="8"/>
      <c r="Q7" s="8"/>
      <c r="R7" s="8"/>
      <c r="S7" s="8"/>
      <c r="T7" s="8"/>
      <c r="U7" s="8"/>
    </row>
    <row r="8" spans="1:29" s="3" customFormat="1" ht="18.75" x14ac:dyDescent="0.2">
      <c r="A8" s="197"/>
      <c r="B8" s="197"/>
      <c r="C8" s="197"/>
      <c r="D8" s="9"/>
      <c r="E8" s="9"/>
      <c r="F8" s="9"/>
      <c r="G8" s="9"/>
      <c r="H8" s="8"/>
      <c r="I8" s="8"/>
      <c r="J8" s="8"/>
      <c r="K8" s="8"/>
      <c r="L8" s="8"/>
      <c r="M8" s="8"/>
      <c r="N8" s="8"/>
      <c r="O8" s="8"/>
      <c r="P8" s="8"/>
      <c r="Q8" s="8"/>
      <c r="R8" s="8"/>
      <c r="S8" s="8"/>
      <c r="T8" s="8"/>
      <c r="U8" s="8"/>
    </row>
    <row r="9" spans="1:29" s="3" customFormat="1" ht="18.75" x14ac:dyDescent="0.2">
      <c r="A9" s="198" t="s">
        <v>3</v>
      </c>
      <c r="B9" s="198"/>
      <c r="C9" s="198"/>
      <c r="D9" s="10"/>
      <c r="E9" s="10"/>
      <c r="F9" s="10"/>
      <c r="G9" s="10"/>
      <c r="H9" s="8"/>
      <c r="I9" s="8"/>
      <c r="J9" s="8"/>
      <c r="K9" s="8"/>
      <c r="L9" s="8"/>
      <c r="M9" s="8"/>
      <c r="N9" s="8"/>
      <c r="O9" s="8"/>
      <c r="P9" s="8"/>
      <c r="Q9" s="8"/>
      <c r="R9" s="8"/>
      <c r="S9" s="8"/>
      <c r="T9" s="8"/>
      <c r="U9" s="8"/>
    </row>
    <row r="10" spans="1:29" s="3" customFormat="1" ht="18.75" x14ac:dyDescent="0.2">
      <c r="A10" s="199" t="s">
        <v>4</v>
      </c>
      <c r="B10" s="199"/>
      <c r="C10" s="199"/>
      <c r="D10" s="11"/>
      <c r="E10" s="11"/>
      <c r="F10" s="11"/>
      <c r="G10" s="11"/>
      <c r="H10" s="8"/>
      <c r="I10" s="8"/>
      <c r="J10" s="8"/>
      <c r="K10" s="8"/>
      <c r="L10" s="8"/>
      <c r="M10" s="8"/>
      <c r="N10" s="8"/>
      <c r="O10" s="8"/>
      <c r="P10" s="8"/>
      <c r="Q10" s="8"/>
      <c r="R10" s="8"/>
      <c r="S10" s="8"/>
      <c r="T10" s="8"/>
      <c r="U10" s="8"/>
    </row>
    <row r="11" spans="1:29" s="3" customFormat="1" ht="18.75" x14ac:dyDescent="0.2">
      <c r="A11" s="197"/>
      <c r="B11" s="197"/>
      <c r="C11" s="197"/>
      <c r="D11" s="9"/>
      <c r="E11" s="9"/>
      <c r="F11" s="9"/>
      <c r="G11" s="9"/>
      <c r="H11" s="8"/>
      <c r="I11" s="8"/>
      <c r="J11" s="8"/>
      <c r="K11" s="8"/>
      <c r="L11" s="8"/>
      <c r="M11" s="8"/>
      <c r="N11" s="8"/>
      <c r="O11" s="8"/>
      <c r="P11" s="8"/>
      <c r="Q11" s="8"/>
      <c r="R11" s="8"/>
      <c r="S11" s="8"/>
      <c r="T11" s="8"/>
      <c r="U11" s="8"/>
    </row>
    <row r="12" spans="1:29" s="3" customFormat="1" ht="18.75" x14ac:dyDescent="0.2">
      <c r="A12" s="197" t="s">
        <v>545</v>
      </c>
      <c r="B12" s="197"/>
      <c r="C12" s="197"/>
      <c r="D12" s="10"/>
      <c r="E12" s="10"/>
      <c r="F12" s="10"/>
      <c r="G12" s="10"/>
      <c r="H12" s="8"/>
      <c r="I12" s="8"/>
      <c r="J12" s="8"/>
      <c r="K12" s="8"/>
      <c r="L12" s="8"/>
      <c r="M12" s="8"/>
      <c r="N12" s="8"/>
      <c r="O12" s="8"/>
      <c r="P12" s="8"/>
      <c r="Q12" s="8"/>
      <c r="R12" s="8"/>
      <c r="S12" s="8"/>
      <c r="T12" s="8"/>
      <c r="U12" s="8"/>
    </row>
    <row r="13" spans="1:29" s="3" customFormat="1" ht="18.75" x14ac:dyDescent="0.2">
      <c r="A13" s="199" t="s">
        <v>5</v>
      </c>
      <c r="B13" s="199"/>
      <c r="C13" s="199"/>
      <c r="D13" s="11"/>
      <c r="E13" s="11"/>
      <c r="F13" s="11"/>
      <c r="G13" s="11"/>
      <c r="H13" s="8"/>
      <c r="I13" s="8"/>
      <c r="J13" s="8"/>
      <c r="K13" s="8"/>
      <c r="L13" s="8"/>
      <c r="M13" s="8"/>
      <c r="N13" s="8"/>
      <c r="O13" s="8"/>
      <c r="P13" s="8"/>
      <c r="Q13" s="8"/>
      <c r="R13" s="8"/>
      <c r="S13" s="8"/>
      <c r="T13" s="8"/>
      <c r="U13" s="8"/>
    </row>
    <row r="14" spans="1:29" s="3" customFormat="1" ht="15.75" customHeight="1" x14ac:dyDescent="0.2">
      <c r="A14" s="203"/>
      <c r="B14" s="203"/>
      <c r="C14" s="203"/>
      <c r="D14" s="12"/>
      <c r="E14" s="12"/>
      <c r="F14" s="12"/>
      <c r="G14" s="12"/>
      <c r="H14" s="12"/>
      <c r="I14" s="12"/>
      <c r="J14" s="12"/>
      <c r="K14" s="12"/>
      <c r="L14" s="12"/>
      <c r="M14" s="12"/>
      <c r="N14" s="12"/>
      <c r="O14" s="12"/>
      <c r="P14" s="12"/>
      <c r="Q14" s="12"/>
      <c r="R14" s="12"/>
      <c r="S14" s="12"/>
      <c r="T14" s="12"/>
      <c r="U14" s="12"/>
    </row>
    <row r="15" spans="1:29" s="13" customFormat="1" ht="18.75" x14ac:dyDescent="0.2">
      <c r="A15" s="198" t="s">
        <v>556</v>
      </c>
      <c r="B15" s="198"/>
      <c r="C15" s="198"/>
      <c r="D15" s="10"/>
      <c r="E15" s="10"/>
      <c r="F15" s="10"/>
      <c r="G15" s="10"/>
      <c r="H15" s="10"/>
      <c r="I15" s="10"/>
      <c r="J15" s="10"/>
      <c r="K15" s="10"/>
      <c r="L15" s="10"/>
      <c r="M15" s="10"/>
      <c r="N15" s="10"/>
      <c r="O15" s="10"/>
      <c r="P15" s="10"/>
      <c r="Q15" s="10"/>
      <c r="R15" s="10"/>
      <c r="S15" s="10"/>
      <c r="T15" s="10"/>
      <c r="U15" s="10"/>
    </row>
    <row r="16" spans="1:29" s="13" customFormat="1" ht="15" customHeight="1" x14ac:dyDescent="0.2">
      <c r="A16" s="199" t="s">
        <v>6</v>
      </c>
      <c r="B16" s="199"/>
      <c r="C16" s="199"/>
      <c r="D16" s="11"/>
      <c r="E16" s="11"/>
      <c r="F16" s="11"/>
      <c r="G16" s="11"/>
      <c r="H16" s="11"/>
      <c r="I16" s="11"/>
      <c r="J16" s="11"/>
      <c r="K16" s="11"/>
      <c r="L16" s="11"/>
      <c r="M16" s="11"/>
      <c r="N16" s="11"/>
      <c r="O16" s="11"/>
      <c r="P16" s="11"/>
      <c r="Q16" s="11"/>
      <c r="R16" s="11"/>
      <c r="S16" s="11"/>
      <c r="T16" s="11"/>
      <c r="U16" s="11"/>
    </row>
    <row r="17" spans="1:21" s="13" customFormat="1" ht="15" customHeight="1" x14ac:dyDescent="0.2">
      <c r="A17" s="203"/>
      <c r="B17" s="203"/>
      <c r="C17" s="203"/>
      <c r="D17" s="12"/>
      <c r="E17" s="12"/>
      <c r="F17" s="12"/>
      <c r="G17" s="12"/>
      <c r="H17" s="12"/>
      <c r="I17" s="12"/>
      <c r="J17" s="12"/>
      <c r="K17" s="12"/>
      <c r="L17" s="12"/>
      <c r="M17" s="12"/>
      <c r="N17" s="12"/>
      <c r="O17" s="12"/>
      <c r="P17" s="12"/>
      <c r="Q17" s="12"/>
      <c r="R17" s="12"/>
    </row>
    <row r="18" spans="1:21" s="13" customFormat="1" ht="27.75" customHeight="1" x14ac:dyDescent="0.2">
      <c r="A18" s="201" t="s">
        <v>135</v>
      </c>
      <c r="B18" s="201"/>
      <c r="C18" s="201"/>
      <c r="D18" s="14"/>
      <c r="E18" s="14"/>
      <c r="F18" s="14"/>
      <c r="G18" s="14"/>
      <c r="H18" s="14"/>
      <c r="I18" s="14"/>
      <c r="J18" s="14"/>
      <c r="K18" s="14"/>
      <c r="L18" s="14"/>
      <c r="M18" s="14"/>
      <c r="N18" s="14"/>
      <c r="O18" s="14"/>
      <c r="P18" s="14"/>
      <c r="Q18" s="14"/>
      <c r="R18" s="14"/>
      <c r="S18" s="14"/>
      <c r="T18" s="14"/>
      <c r="U18" s="14"/>
    </row>
    <row r="19" spans="1:21" s="13" customFormat="1" ht="15" customHeight="1" x14ac:dyDescent="0.2">
      <c r="A19" s="11"/>
      <c r="B19" s="11"/>
      <c r="C19" s="11"/>
      <c r="D19" s="11"/>
      <c r="E19" s="11"/>
      <c r="F19" s="11"/>
      <c r="G19" s="11"/>
      <c r="H19" s="12"/>
      <c r="I19" s="12"/>
      <c r="J19" s="12"/>
      <c r="K19" s="12"/>
      <c r="L19" s="12"/>
      <c r="M19" s="12"/>
      <c r="N19" s="12"/>
      <c r="O19" s="12"/>
      <c r="P19" s="12"/>
      <c r="Q19" s="12"/>
      <c r="R19" s="12"/>
    </row>
    <row r="20" spans="1:21" s="13" customFormat="1" ht="39.75" customHeight="1" x14ac:dyDescent="0.2">
      <c r="A20" s="15" t="s">
        <v>8</v>
      </c>
      <c r="B20" s="16" t="s">
        <v>9</v>
      </c>
      <c r="C20" s="17" t="s">
        <v>10</v>
      </c>
      <c r="D20" s="11"/>
      <c r="E20" s="11"/>
      <c r="F20" s="11"/>
      <c r="G20" s="11"/>
      <c r="H20" s="12"/>
      <c r="I20" s="12"/>
      <c r="J20" s="12"/>
      <c r="K20" s="12"/>
      <c r="L20" s="12"/>
      <c r="M20" s="12"/>
      <c r="N20" s="12"/>
      <c r="O20" s="12"/>
      <c r="P20" s="12"/>
      <c r="Q20" s="12"/>
      <c r="R20" s="12"/>
    </row>
    <row r="21" spans="1:21" s="13" customFormat="1" ht="16.5" customHeight="1" x14ac:dyDescent="0.2">
      <c r="A21" s="17">
        <v>1</v>
      </c>
      <c r="B21" s="16">
        <v>2</v>
      </c>
      <c r="C21" s="17">
        <v>3</v>
      </c>
      <c r="D21" s="11"/>
      <c r="E21" s="11"/>
      <c r="F21" s="11"/>
      <c r="G21" s="11"/>
      <c r="H21" s="12"/>
      <c r="I21" s="12"/>
      <c r="J21" s="12"/>
      <c r="K21" s="12"/>
      <c r="L21" s="12"/>
      <c r="M21" s="12"/>
      <c r="N21" s="12"/>
      <c r="O21" s="12"/>
      <c r="P21" s="12"/>
      <c r="Q21" s="12"/>
      <c r="R21" s="12"/>
    </row>
    <row r="22" spans="1:21" s="13" customFormat="1" ht="87" customHeight="1" x14ac:dyDescent="0.2">
      <c r="A22" s="18" t="s">
        <v>11</v>
      </c>
      <c r="B22" s="28" t="s">
        <v>136</v>
      </c>
      <c r="C22" s="48" t="s">
        <v>631</v>
      </c>
      <c r="D22" s="11"/>
      <c r="E22" s="11"/>
      <c r="F22" s="12"/>
      <c r="G22" s="12"/>
      <c r="H22" s="12"/>
      <c r="I22" s="12"/>
      <c r="J22" s="12"/>
      <c r="K22" s="12"/>
      <c r="L22" s="12"/>
      <c r="M22" s="12"/>
      <c r="N22" s="12"/>
      <c r="O22" s="12"/>
      <c r="P22" s="12"/>
    </row>
    <row r="23" spans="1:21" ht="84" customHeight="1" x14ac:dyDescent="0.25">
      <c r="A23" s="18" t="s">
        <v>13</v>
      </c>
      <c r="B23" s="21" t="s">
        <v>137</v>
      </c>
      <c r="C23" s="122" t="s">
        <v>556</v>
      </c>
    </row>
    <row r="24" spans="1:21" ht="63" customHeight="1" x14ac:dyDescent="0.25">
      <c r="A24" s="18" t="s">
        <v>15</v>
      </c>
      <c r="B24" s="21" t="s">
        <v>138</v>
      </c>
      <c r="C24" s="123" t="s">
        <v>557</v>
      </c>
    </row>
    <row r="25" spans="1:21" ht="63" customHeight="1" x14ac:dyDescent="0.25">
      <c r="A25" s="18" t="s">
        <v>18</v>
      </c>
      <c r="B25" s="21" t="s">
        <v>139</v>
      </c>
      <c r="C25" s="17" t="s">
        <v>559</v>
      </c>
    </row>
    <row r="26" spans="1:21" ht="42.75" customHeight="1" x14ac:dyDescent="0.25">
      <c r="A26" s="18" t="s">
        <v>20</v>
      </c>
      <c r="B26" s="21" t="s">
        <v>140</v>
      </c>
      <c r="C26" s="17" t="s">
        <v>141</v>
      </c>
    </row>
    <row r="27" spans="1:21" ht="42.75" customHeight="1" x14ac:dyDescent="0.25">
      <c r="A27" s="18" t="s">
        <v>22</v>
      </c>
      <c r="B27" s="21" t="s">
        <v>142</v>
      </c>
      <c r="C27" s="123" t="s">
        <v>561</v>
      </c>
    </row>
    <row r="28" spans="1:21" ht="42.75" customHeight="1" x14ac:dyDescent="0.25">
      <c r="A28" s="18" t="s">
        <v>25</v>
      </c>
      <c r="B28" s="21" t="s">
        <v>143</v>
      </c>
      <c r="C28" s="17">
        <v>2024</v>
      </c>
    </row>
    <row r="29" spans="1:21" ht="42.75" customHeight="1" x14ac:dyDescent="0.25">
      <c r="A29" s="18" t="s">
        <v>27</v>
      </c>
      <c r="B29" s="15" t="s">
        <v>144</v>
      </c>
      <c r="C29" s="17">
        <v>2026</v>
      </c>
    </row>
    <row r="30" spans="1:21" ht="42.75" customHeight="1" x14ac:dyDescent="0.25">
      <c r="A30" s="18" t="s">
        <v>29</v>
      </c>
      <c r="B30" s="15" t="s">
        <v>145</v>
      </c>
      <c r="C30" s="17" t="s">
        <v>564</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0833333333333304" right="0.70833333333333304" top="0.74791666666666701" bottom="0.74791666666666701" header="0.511811023622047" footer="0.511811023622047"/>
  <pageSetup paperSize="8" scale="59"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PageLayoutView="80" workbookViewId="0">
      <selection activeCell="A15" sqref="A15:Z15"/>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63</v>
      </c>
    </row>
    <row r="2" spans="1:28" ht="18.75" x14ac:dyDescent="0.3">
      <c r="Z2" s="5" t="s">
        <v>0</v>
      </c>
    </row>
    <row r="3" spans="1:28" ht="18.75" x14ac:dyDescent="0.3">
      <c r="Z3" s="5" t="s">
        <v>64</v>
      </c>
    </row>
    <row r="4" spans="1:28" ht="18.75" customHeight="1" x14ac:dyDescent="0.25">
      <c r="A4" s="196" t="s">
        <v>116</v>
      </c>
      <c r="B4" s="196"/>
      <c r="C4" s="196"/>
      <c r="D4" s="196"/>
      <c r="E4" s="196"/>
      <c r="F4" s="196"/>
      <c r="G4" s="196"/>
      <c r="H4" s="196"/>
      <c r="I4" s="196"/>
      <c r="J4" s="196"/>
      <c r="K4" s="196"/>
      <c r="L4" s="196"/>
      <c r="M4" s="196"/>
      <c r="N4" s="196"/>
      <c r="O4" s="196"/>
      <c r="P4" s="196"/>
      <c r="Q4" s="196"/>
      <c r="R4" s="196"/>
      <c r="S4" s="196"/>
      <c r="T4" s="196"/>
      <c r="U4" s="196"/>
      <c r="V4" s="196"/>
      <c r="W4" s="196"/>
      <c r="X4" s="196"/>
      <c r="Y4" s="196"/>
      <c r="Z4" s="196"/>
    </row>
    <row r="6" spans="1:28" ht="18.75" x14ac:dyDescent="0.25">
      <c r="A6" s="197" t="s">
        <v>2</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8"/>
      <c r="AB6" s="8"/>
    </row>
    <row r="7" spans="1:28" ht="18.75" x14ac:dyDescent="0.25">
      <c r="A7" s="197"/>
      <c r="B7" s="197"/>
      <c r="C7" s="197"/>
      <c r="D7" s="197"/>
      <c r="E7" s="197"/>
      <c r="F7" s="197"/>
      <c r="G7" s="197"/>
      <c r="H7" s="197"/>
      <c r="I7" s="197"/>
      <c r="J7" s="197"/>
      <c r="K7" s="197"/>
      <c r="L7" s="197"/>
      <c r="M7" s="197"/>
      <c r="N7" s="197"/>
      <c r="O7" s="197"/>
      <c r="P7" s="197"/>
      <c r="Q7" s="197"/>
      <c r="R7" s="197"/>
      <c r="S7" s="197"/>
      <c r="T7" s="197"/>
      <c r="U7" s="197"/>
      <c r="V7" s="197"/>
      <c r="W7" s="197"/>
      <c r="X7" s="197"/>
      <c r="Y7" s="197"/>
      <c r="Z7" s="197"/>
      <c r="AA7" s="8"/>
      <c r="AB7" s="8"/>
    </row>
    <row r="8" spans="1:28" ht="18.75" x14ac:dyDescent="0.25">
      <c r="A8" s="198" t="s">
        <v>3</v>
      </c>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0"/>
      <c r="AB8" s="10"/>
    </row>
    <row r="9" spans="1:28" ht="15.75" x14ac:dyDescent="0.25">
      <c r="A9" s="202" t="s">
        <v>4</v>
      </c>
      <c r="B9" s="202"/>
      <c r="C9" s="202"/>
      <c r="D9" s="202"/>
      <c r="E9" s="202"/>
      <c r="F9" s="202"/>
      <c r="G9" s="202"/>
      <c r="H9" s="202"/>
      <c r="I9" s="202"/>
      <c r="J9" s="202"/>
      <c r="K9" s="202"/>
      <c r="L9" s="202"/>
      <c r="M9" s="202"/>
      <c r="N9" s="202"/>
      <c r="O9" s="202"/>
      <c r="P9" s="202"/>
      <c r="Q9" s="202"/>
      <c r="R9" s="202"/>
      <c r="S9" s="202"/>
      <c r="T9" s="202"/>
      <c r="U9" s="202"/>
      <c r="V9" s="202"/>
      <c r="W9" s="202"/>
      <c r="X9" s="202"/>
      <c r="Y9" s="202"/>
      <c r="Z9" s="202"/>
      <c r="AA9" s="11"/>
      <c r="AB9" s="11"/>
    </row>
    <row r="10" spans="1:28" ht="18.75" x14ac:dyDescent="0.25">
      <c r="A10" s="197"/>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8"/>
      <c r="AB10" s="8"/>
    </row>
    <row r="11" spans="1:28" ht="18.75" x14ac:dyDescent="0.25">
      <c r="A11" s="198" t="s">
        <v>558</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0"/>
      <c r="AB11" s="10"/>
    </row>
    <row r="12" spans="1:28" ht="15.75" x14ac:dyDescent="0.25">
      <c r="A12" s="202" t="s">
        <v>5</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11"/>
      <c r="AB12" s="11"/>
    </row>
    <row r="13" spans="1:28" ht="18.75" x14ac:dyDescent="0.25">
      <c r="A13" s="203"/>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49"/>
      <c r="AB13" s="49"/>
    </row>
    <row r="14" spans="1:28" ht="18.75" x14ac:dyDescent="0.25">
      <c r="A14" s="198" t="s">
        <v>556</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0"/>
      <c r="AB14" s="10"/>
    </row>
    <row r="15" spans="1:28" ht="15.75" x14ac:dyDescent="0.25">
      <c r="A15" s="202" t="s">
        <v>6</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11"/>
      <c r="AB15" s="11"/>
    </row>
    <row r="16" spans="1:28" x14ac:dyDescent="0.25">
      <c r="A16" s="212"/>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50"/>
      <c r="AB16" s="50"/>
    </row>
    <row r="17" spans="1:28" x14ac:dyDescent="0.25">
      <c r="A17" s="212"/>
      <c r="B17" s="212"/>
      <c r="C17" s="212"/>
      <c r="D17" s="212"/>
      <c r="E17" s="212"/>
      <c r="F17" s="212"/>
      <c r="G17" s="212"/>
      <c r="H17" s="212"/>
      <c r="I17" s="212"/>
      <c r="J17" s="212"/>
      <c r="K17" s="212"/>
      <c r="L17" s="212"/>
      <c r="M17" s="212"/>
      <c r="N17" s="212"/>
      <c r="O17" s="212"/>
      <c r="P17" s="212"/>
      <c r="Q17" s="212"/>
      <c r="R17" s="212"/>
      <c r="S17" s="212"/>
      <c r="T17" s="212"/>
      <c r="U17" s="212"/>
      <c r="V17" s="212"/>
      <c r="W17" s="212"/>
      <c r="X17" s="212"/>
      <c r="Y17" s="212"/>
      <c r="Z17" s="212"/>
      <c r="AA17" s="50"/>
      <c r="AB17" s="50"/>
    </row>
    <row r="18" spans="1:28" x14ac:dyDescent="0.25">
      <c r="A18" s="212"/>
      <c r="B18" s="212"/>
      <c r="C18" s="212"/>
      <c r="D18" s="212"/>
      <c r="E18" s="212"/>
      <c r="F18" s="212"/>
      <c r="G18" s="212"/>
      <c r="H18" s="212"/>
      <c r="I18" s="212"/>
      <c r="J18" s="212"/>
      <c r="K18" s="212"/>
      <c r="L18" s="212"/>
      <c r="M18" s="212"/>
      <c r="N18" s="212"/>
      <c r="O18" s="212"/>
      <c r="P18" s="212"/>
      <c r="Q18" s="212"/>
      <c r="R18" s="212"/>
      <c r="S18" s="212"/>
      <c r="T18" s="212"/>
      <c r="U18" s="212"/>
      <c r="V18" s="212"/>
      <c r="W18" s="212"/>
      <c r="X18" s="212"/>
      <c r="Y18" s="212"/>
      <c r="Z18" s="212"/>
      <c r="AA18" s="50"/>
      <c r="AB18" s="50"/>
    </row>
    <row r="19" spans="1:28" x14ac:dyDescent="0.25">
      <c r="A19" s="212"/>
      <c r="B19" s="212"/>
      <c r="C19" s="212"/>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50"/>
      <c r="AB19" s="50"/>
    </row>
    <row r="20" spans="1:28" x14ac:dyDescent="0.25">
      <c r="A20" s="212"/>
      <c r="B20" s="212"/>
      <c r="C20" s="212"/>
      <c r="D20" s="212"/>
      <c r="E20" s="212"/>
      <c r="F20" s="212"/>
      <c r="G20" s="212"/>
      <c r="H20" s="212"/>
      <c r="I20" s="212"/>
      <c r="J20" s="212"/>
      <c r="K20" s="212"/>
      <c r="L20" s="212"/>
      <c r="M20" s="212"/>
      <c r="N20" s="212"/>
      <c r="O20" s="212"/>
      <c r="P20" s="212"/>
      <c r="Q20" s="212"/>
      <c r="R20" s="212"/>
      <c r="S20" s="212"/>
      <c r="T20" s="212"/>
      <c r="U20" s="212"/>
      <c r="V20" s="212"/>
      <c r="W20" s="212"/>
      <c r="X20" s="212"/>
      <c r="Y20" s="212"/>
      <c r="Z20" s="212"/>
      <c r="AA20" s="50"/>
      <c r="AB20" s="50"/>
    </row>
    <row r="21" spans="1:28" x14ac:dyDescent="0.25">
      <c r="A21" s="212"/>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50"/>
      <c r="AB21" s="50"/>
    </row>
    <row r="22" spans="1:28" x14ac:dyDescent="0.25">
      <c r="A22" s="213" t="s">
        <v>146</v>
      </c>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51"/>
      <c r="AB22" s="51"/>
    </row>
    <row r="23" spans="1:28" ht="32.25" customHeight="1" x14ac:dyDescent="0.25">
      <c r="A23" s="214" t="s">
        <v>147</v>
      </c>
      <c r="B23" s="214"/>
      <c r="C23" s="214"/>
      <c r="D23" s="214"/>
      <c r="E23" s="214"/>
      <c r="F23" s="214"/>
      <c r="G23" s="214"/>
      <c r="H23" s="214"/>
      <c r="I23" s="214"/>
      <c r="J23" s="214"/>
      <c r="K23" s="214"/>
      <c r="L23" s="214"/>
      <c r="M23" s="214" t="s">
        <v>148</v>
      </c>
      <c r="N23" s="214"/>
      <c r="O23" s="214"/>
      <c r="P23" s="214"/>
      <c r="Q23" s="214"/>
      <c r="R23" s="214"/>
      <c r="S23" s="214"/>
      <c r="T23" s="214"/>
      <c r="U23" s="214"/>
      <c r="V23" s="214"/>
      <c r="W23" s="214"/>
      <c r="X23" s="214"/>
      <c r="Y23" s="214"/>
      <c r="Z23" s="214"/>
    </row>
    <row r="24" spans="1:28" ht="151.5" customHeight="1" x14ac:dyDescent="0.25">
      <c r="A24" s="52" t="s">
        <v>149</v>
      </c>
      <c r="B24" s="53" t="s">
        <v>150</v>
      </c>
      <c r="C24" s="52" t="s">
        <v>151</v>
      </c>
      <c r="D24" s="52" t="s">
        <v>152</v>
      </c>
      <c r="E24" s="52" t="s">
        <v>153</v>
      </c>
      <c r="F24" s="52" t="s">
        <v>154</v>
      </c>
      <c r="G24" s="52" t="s">
        <v>155</v>
      </c>
      <c r="H24" s="52" t="s">
        <v>156</v>
      </c>
      <c r="I24" s="52" t="s">
        <v>157</v>
      </c>
      <c r="J24" s="52" t="s">
        <v>158</v>
      </c>
      <c r="K24" s="53" t="s">
        <v>159</v>
      </c>
      <c r="L24" s="53" t="s">
        <v>160</v>
      </c>
      <c r="M24" s="54" t="s">
        <v>161</v>
      </c>
      <c r="N24" s="53" t="s">
        <v>162</v>
      </c>
      <c r="O24" s="55" t="s">
        <v>163</v>
      </c>
      <c r="P24" s="55" t="s">
        <v>164</v>
      </c>
      <c r="Q24" s="55" t="s">
        <v>165</v>
      </c>
      <c r="R24" s="52" t="s">
        <v>156</v>
      </c>
      <c r="S24" s="55" t="s">
        <v>166</v>
      </c>
      <c r="T24" s="55" t="s">
        <v>167</v>
      </c>
      <c r="U24" s="55" t="s">
        <v>168</v>
      </c>
      <c r="V24" s="55" t="s">
        <v>165</v>
      </c>
      <c r="W24" s="56" t="s">
        <v>169</v>
      </c>
      <c r="X24" s="56" t="s">
        <v>170</v>
      </c>
      <c r="Y24" s="56" t="s">
        <v>171</v>
      </c>
      <c r="Z24" s="57" t="s">
        <v>172</v>
      </c>
    </row>
    <row r="25" spans="1:28" ht="16.5" customHeight="1" x14ac:dyDescent="0.25">
      <c r="A25" s="52">
        <v>1</v>
      </c>
      <c r="B25" s="53">
        <v>2</v>
      </c>
      <c r="C25" s="52">
        <v>3</v>
      </c>
      <c r="D25" s="53">
        <v>4</v>
      </c>
      <c r="E25" s="52">
        <v>5</v>
      </c>
      <c r="F25" s="53">
        <v>6</v>
      </c>
      <c r="G25" s="52">
        <v>7</v>
      </c>
      <c r="H25" s="53">
        <v>8</v>
      </c>
      <c r="I25" s="52">
        <v>9</v>
      </c>
      <c r="J25" s="53">
        <v>10</v>
      </c>
      <c r="K25" s="52">
        <v>11</v>
      </c>
      <c r="L25" s="53">
        <v>12</v>
      </c>
      <c r="M25" s="52">
        <v>13</v>
      </c>
      <c r="N25" s="53">
        <v>14</v>
      </c>
      <c r="O25" s="52">
        <v>15</v>
      </c>
      <c r="P25" s="53">
        <v>16</v>
      </c>
      <c r="Q25" s="52">
        <v>17</v>
      </c>
      <c r="R25" s="53">
        <v>18</v>
      </c>
      <c r="S25" s="52">
        <v>19</v>
      </c>
      <c r="T25" s="53">
        <v>20</v>
      </c>
      <c r="U25" s="52">
        <v>21</v>
      </c>
      <c r="V25" s="53">
        <v>22</v>
      </c>
      <c r="W25" s="52">
        <v>23</v>
      </c>
      <c r="X25" s="53">
        <v>24</v>
      </c>
      <c r="Y25" s="52">
        <v>25</v>
      </c>
      <c r="Z25" s="53">
        <v>26</v>
      </c>
    </row>
    <row r="26" spans="1:28" ht="45.75" customHeight="1" x14ac:dyDescent="0.25">
      <c r="A26" s="58" t="s">
        <v>173</v>
      </c>
      <c r="B26" s="58"/>
      <c r="C26" s="59" t="s">
        <v>174</v>
      </c>
      <c r="D26" s="59" t="s">
        <v>175</v>
      </c>
      <c r="E26" s="59" t="s">
        <v>176</v>
      </c>
      <c r="F26" s="59" t="s">
        <v>177</v>
      </c>
      <c r="G26" s="59" t="s">
        <v>178</v>
      </c>
      <c r="H26" s="60" t="s">
        <v>156</v>
      </c>
      <c r="I26" s="59" t="s">
        <v>179</v>
      </c>
      <c r="J26" s="59" t="s">
        <v>180</v>
      </c>
      <c r="K26" s="61"/>
      <c r="L26" s="60" t="s">
        <v>181</v>
      </c>
      <c r="M26" s="62" t="s">
        <v>182</v>
      </c>
      <c r="N26" s="61"/>
      <c r="O26" s="61"/>
      <c r="P26" s="61"/>
      <c r="Q26" s="61"/>
      <c r="R26" s="61"/>
      <c r="S26" s="61"/>
      <c r="T26" s="61"/>
      <c r="U26" s="61"/>
      <c r="V26" s="61"/>
      <c r="W26" s="61"/>
      <c r="X26" s="61"/>
      <c r="Y26" s="61"/>
      <c r="Z26" s="63" t="s">
        <v>183</v>
      </c>
    </row>
    <row r="27" spans="1:28" x14ac:dyDescent="0.25">
      <c r="A27" s="61" t="s">
        <v>184</v>
      </c>
      <c r="B27" s="61" t="s">
        <v>185</v>
      </c>
      <c r="C27" s="61" t="s">
        <v>186</v>
      </c>
      <c r="D27" s="61" t="s">
        <v>187</v>
      </c>
      <c r="E27" s="61" t="s">
        <v>188</v>
      </c>
      <c r="F27" s="60" t="s">
        <v>189</v>
      </c>
      <c r="G27" s="60" t="s">
        <v>190</v>
      </c>
      <c r="H27" s="61" t="s">
        <v>156</v>
      </c>
      <c r="I27" s="60" t="s">
        <v>191</v>
      </c>
      <c r="J27" s="59" t="s">
        <v>192</v>
      </c>
      <c r="K27" s="60" t="s">
        <v>193</v>
      </c>
      <c r="L27" s="61"/>
      <c r="M27" s="60" t="s">
        <v>194</v>
      </c>
      <c r="N27" s="61"/>
      <c r="O27" s="61"/>
      <c r="P27" s="61"/>
      <c r="Q27" s="61"/>
      <c r="R27" s="61"/>
      <c r="S27" s="61"/>
      <c r="T27" s="61"/>
      <c r="U27" s="61"/>
      <c r="V27" s="61"/>
      <c r="W27" s="61"/>
      <c r="X27" s="61"/>
      <c r="Y27" s="61"/>
      <c r="Z27" s="61"/>
    </row>
    <row r="28" spans="1:28" x14ac:dyDescent="0.25">
      <c r="A28" s="61" t="s">
        <v>184</v>
      </c>
      <c r="B28" s="61" t="s">
        <v>195</v>
      </c>
      <c r="C28" s="61" t="s">
        <v>196</v>
      </c>
      <c r="D28" s="61" t="s">
        <v>197</v>
      </c>
      <c r="E28" s="61" t="s">
        <v>198</v>
      </c>
      <c r="F28" s="60" t="s">
        <v>199</v>
      </c>
      <c r="G28" s="60" t="s">
        <v>200</v>
      </c>
      <c r="H28" s="61" t="s">
        <v>156</v>
      </c>
      <c r="I28" s="60" t="s">
        <v>201</v>
      </c>
      <c r="J28" s="59" t="s">
        <v>202</v>
      </c>
      <c r="K28" s="60" t="s">
        <v>203</v>
      </c>
      <c r="L28" s="64"/>
      <c r="M28" s="60" t="s">
        <v>85</v>
      </c>
      <c r="N28" s="60"/>
      <c r="O28" s="60"/>
      <c r="P28" s="60"/>
      <c r="Q28" s="60"/>
      <c r="R28" s="60"/>
      <c r="S28" s="60"/>
      <c r="T28" s="60"/>
      <c r="U28" s="60"/>
      <c r="V28" s="60"/>
      <c r="W28" s="60"/>
      <c r="X28" s="60"/>
      <c r="Y28" s="60"/>
      <c r="Z28" s="60"/>
    </row>
    <row r="29" spans="1:28" x14ac:dyDescent="0.25">
      <c r="A29" s="61" t="s">
        <v>184</v>
      </c>
      <c r="B29" s="61" t="s">
        <v>204</v>
      </c>
      <c r="C29" s="61" t="s">
        <v>205</v>
      </c>
      <c r="D29" s="61" t="s">
        <v>206</v>
      </c>
      <c r="E29" s="61" t="s">
        <v>207</v>
      </c>
      <c r="F29" s="60" t="s">
        <v>208</v>
      </c>
      <c r="G29" s="60" t="s">
        <v>209</v>
      </c>
      <c r="H29" s="61" t="s">
        <v>156</v>
      </c>
      <c r="I29" s="60" t="s">
        <v>210</v>
      </c>
      <c r="J29" s="59" t="s">
        <v>211</v>
      </c>
      <c r="K29" s="60" t="s">
        <v>212</v>
      </c>
      <c r="L29" s="64"/>
      <c r="M29" s="61"/>
      <c r="N29" s="61"/>
      <c r="O29" s="61"/>
      <c r="P29" s="61"/>
      <c r="Q29" s="61"/>
      <c r="R29" s="61"/>
      <c r="S29" s="61"/>
      <c r="T29" s="61"/>
      <c r="U29" s="61"/>
      <c r="V29" s="61"/>
      <c r="W29" s="61"/>
      <c r="X29" s="61"/>
      <c r="Y29" s="61"/>
      <c r="Z29" s="61"/>
    </row>
    <row r="30" spans="1:28" x14ac:dyDescent="0.25">
      <c r="A30" s="61" t="s">
        <v>184</v>
      </c>
      <c r="B30" s="61" t="s">
        <v>213</v>
      </c>
      <c r="C30" s="61" t="s">
        <v>214</v>
      </c>
      <c r="D30" s="61" t="s">
        <v>215</v>
      </c>
      <c r="E30" s="61" t="s">
        <v>216</v>
      </c>
      <c r="F30" s="60" t="s">
        <v>217</v>
      </c>
      <c r="G30" s="60" t="s">
        <v>218</v>
      </c>
      <c r="H30" s="61" t="s">
        <v>156</v>
      </c>
      <c r="I30" s="60" t="s">
        <v>219</v>
      </c>
      <c r="J30" s="59" t="s">
        <v>220</v>
      </c>
      <c r="K30" s="60" t="s">
        <v>221</v>
      </c>
      <c r="L30" s="64"/>
      <c r="M30" s="61"/>
      <c r="N30" s="61"/>
      <c r="O30" s="61"/>
      <c r="P30" s="61"/>
      <c r="Q30" s="61"/>
      <c r="R30" s="61"/>
      <c r="S30" s="61"/>
      <c r="T30" s="61"/>
      <c r="U30" s="61"/>
      <c r="V30" s="61"/>
      <c r="W30" s="61"/>
      <c r="X30" s="61"/>
      <c r="Y30" s="61"/>
      <c r="Z30" s="61"/>
    </row>
    <row r="31" spans="1:28" x14ac:dyDescent="0.25">
      <c r="A31" s="61" t="s">
        <v>85</v>
      </c>
      <c r="B31" s="61" t="s">
        <v>85</v>
      </c>
      <c r="C31" s="61" t="s">
        <v>85</v>
      </c>
      <c r="D31" s="61" t="s">
        <v>85</v>
      </c>
      <c r="E31" s="61" t="s">
        <v>85</v>
      </c>
      <c r="F31" s="61" t="s">
        <v>85</v>
      </c>
      <c r="G31" s="61" t="s">
        <v>85</v>
      </c>
      <c r="H31" s="61" t="s">
        <v>85</v>
      </c>
      <c r="I31" s="61" t="s">
        <v>85</v>
      </c>
      <c r="J31" s="61" t="s">
        <v>85</v>
      </c>
      <c r="K31" s="61" t="s">
        <v>85</v>
      </c>
      <c r="L31" s="64"/>
      <c r="M31" s="61"/>
      <c r="N31" s="61"/>
      <c r="O31" s="61"/>
      <c r="P31" s="61"/>
      <c r="Q31" s="61"/>
      <c r="R31" s="61"/>
      <c r="S31" s="61"/>
      <c r="T31" s="61"/>
      <c r="U31" s="61"/>
      <c r="V31" s="61"/>
      <c r="W31" s="61"/>
      <c r="X31" s="61"/>
      <c r="Y31" s="61"/>
      <c r="Z31" s="61"/>
    </row>
    <row r="32" spans="1:28" ht="30" x14ac:dyDescent="0.25">
      <c r="A32" s="58" t="s">
        <v>222</v>
      </c>
      <c r="B32" s="58"/>
      <c r="C32" s="59" t="s">
        <v>223</v>
      </c>
      <c r="D32" s="59" t="s">
        <v>224</v>
      </c>
      <c r="E32" s="59" t="s">
        <v>225</v>
      </c>
      <c r="F32" s="59" t="s">
        <v>226</v>
      </c>
      <c r="G32" s="59" t="s">
        <v>227</v>
      </c>
      <c r="H32" s="60" t="s">
        <v>156</v>
      </c>
      <c r="I32" s="59" t="s">
        <v>228</v>
      </c>
      <c r="J32" s="59" t="s">
        <v>229</v>
      </c>
      <c r="K32" s="61"/>
      <c r="L32" s="61"/>
      <c r="M32" s="61"/>
      <c r="N32" s="61"/>
      <c r="O32" s="61"/>
      <c r="P32" s="61"/>
      <c r="Q32" s="61"/>
      <c r="R32" s="61"/>
      <c r="S32" s="61"/>
      <c r="T32" s="61"/>
      <c r="U32" s="61"/>
      <c r="V32" s="61"/>
      <c r="W32" s="61"/>
      <c r="X32" s="61"/>
      <c r="Y32" s="61"/>
      <c r="Z32" s="61"/>
    </row>
    <row r="33" spans="1:26" x14ac:dyDescent="0.25">
      <c r="A33" s="61" t="s">
        <v>85</v>
      </c>
      <c r="B33" s="61" t="s">
        <v>85</v>
      </c>
      <c r="C33" s="61" t="s">
        <v>85</v>
      </c>
      <c r="D33" s="61" t="s">
        <v>85</v>
      </c>
      <c r="E33" s="61" t="s">
        <v>85</v>
      </c>
      <c r="F33" s="61" t="s">
        <v>85</v>
      </c>
      <c r="G33" s="61" t="s">
        <v>85</v>
      </c>
      <c r="H33" s="61" t="s">
        <v>85</v>
      </c>
      <c r="I33" s="61" t="s">
        <v>85</v>
      </c>
      <c r="J33" s="61" t="s">
        <v>85</v>
      </c>
      <c r="K33" s="61" t="s">
        <v>85</v>
      </c>
      <c r="L33" s="61"/>
      <c r="M33" s="61"/>
      <c r="N33" s="61"/>
      <c r="O33" s="61"/>
      <c r="P33" s="61"/>
      <c r="Q33" s="61"/>
      <c r="R33" s="61"/>
      <c r="S33" s="61"/>
      <c r="T33" s="61"/>
      <c r="U33" s="61"/>
      <c r="V33" s="61"/>
      <c r="W33" s="61"/>
      <c r="X33" s="61"/>
      <c r="Y33" s="61"/>
      <c r="Z33" s="61"/>
    </row>
    <row r="37" spans="1:26" x14ac:dyDescent="0.25">
      <c r="A37" s="65"/>
    </row>
  </sheetData>
  <mergeCells count="20">
    <mergeCell ref="A20:Z20"/>
    <mergeCell ref="A21:Z21"/>
    <mergeCell ref="A22:Z22"/>
    <mergeCell ref="A23:L23"/>
    <mergeCell ref="M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511811023622047" footer="0.511811023622047"/>
  <pageSetup paperSize="8" scale="28"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22"/>
  <sheetViews>
    <sheetView view="pageBreakPreview" topLeftCell="A13" zoomScaleNormal="100" workbookViewId="0">
      <selection activeCell="I27" sqref="I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024" width="9.140625" style="1"/>
  </cols>
  <sheetData>
    <row r="1" spans="1:28" s="3" customFormat="1" ht="18.75" customHeight="1" x14ac:dyDescent="0.2">
      <c r="A1" s="2"/>
      <c r="B1" s="2"/>
      <c r="O1" s="4" t="s">
        <v>63</v>
      </c>
    </row>
    <row r="2" spans="1:28" s="3" customFormat="1" ht="18.75" customHeight="1" x14ac:dyDescent="0.3">
      <c r="A2" s="2"/>
      <c r="B2" s="2"/>
      <c r="O2" s="5" t="s">
        <v>0</v>
      </c>
    </row>
    <row r="3" spans="1:28" s="3" customFormat="1" ht="18.75" x14ac:dyDescent="0.3">
      <c r="A3" s="6"/>
      <c r="B3" s="6"/>
      <c r="O3" s="5" t="s">
        <v>64</v>
      </c>
    </row>
    <row r="4" spans="1:28" s="3" customFormat="1" ht="18.75" x14ac:dyDescent="0.3">
      <c r="A4" s="6"/>
      <c r="B4" s="6"/>
      <c r="L4" s="5"/>
    </row>
    <row r="5" spans="1:28" s="3" customFormat="1" ht="15.75" x14ac:dyDescent="0.2">
      <c r="A5" s="196" t="s">
        <v>116</v>
      </c>
      <c r="B5" s="196"/>
      <c r="C5" s="196"/>
      <c r="D5" s="196"/>
      <c r="E5" s="196"/>
      <c r="F5" s="196"/>
      <c r="G5" s="196"/>
      <c r="H5" s="196"/>
      <c r="I5" s="196"/>
      <c r="J5" s="196"/>
      <c r="K5" s="196"/>
      <c r="L5" s="196"/>
      <c r="M5" s="196"/>
      <c r="N5" s="196"/>
      <c r="O5" s="196"/>
      <c r="P5" s="47"/>
      <c r="Q5" s="47"/>
      <c r="R5" s="47"/>
      <c r="S5" s="47"/>
      <c r="T5" s="47"/>
      <c r="U5" s="47"/>
      <c r="V5" s="47"/>
      <c r="W5" s="47"/>
      <c r="X5" s="47"/>
      <c r="Y5" s="47"/>
      <c r="Z5" s="47"/>
      <c r="AA5" s="47"/>
      <c r="AB5" s="47"/>
    </row>
    <row r="6" spans="1:28" s="3" customFormat="1" ht="18.75" x14ac:dyDescent="0.3">
      <c r="A6" s="6"/>
      <c r="B6" s="6"/>
      <c r="L6" s="5"/>
    </row>
    <row r="7" spans="1:28" s="3" customFormat="1" ht="18.75" x14ac:dyDescent="0.2">
      <c r="A7" s="197" t="s">
        <v>2</v>
      </c>
      <c r="B7" s="197"/>
      <c r="C7" s="197"/>
      <c r="D7" s="197"/>
      <c r="E7" s="197"/>
      <c r="F7" s="197"/>
      <c r="G7" s="197"/>
      <c r="H7" s="197"/>
      <c r="I7" s="197"/>
      <c r="J7" s="197"/>
      <c r="K7" s="197"/>
      <c r="L7" s="197"/>
      <c r="M7" s="197"/>
      <c r="N7" s="197"/>
      <c r="O7" s="197"/>
      <c r="P7" s="8"/>
      <c r="Q7" s="8"/>
      <c r="R7" s="8"/>
      <c r="S7" s="8"/>
      <c r="T7" s="8"/>
      <c r="U7" s="8"/>
      <c r="V7" s="8"/>
      <c r="W7" s="8"/>
      <c r="X7" s="8"/>
      <c r="Y7" s="8"/>
      <c r="Z7" s="8"/>
    </row>
    <row r="8" spans="1:28" s="3" customFormat="1" ht="18.75" x14ac:dyDescent="0.2">
      <c r="A8" s="197"/>
      <c r="B8" s="197"/>
      <c r="C8" s="197"/>
      <c r="D8" s="197"/>
      <c r="E8" s="197"/>
      <c r="F8" s="197"/>
      <c r="G8" s="197"/>
      <c r="H8" s="197"/>
      <c r="I8" s="197"/>
      <c r="J8" s="197"/>
      <c r="K8" s="197"/>
      <c r="L8" s="197"/>
      <c r="M8" s="197"/>
      <c r="N8" s="197"/>
      <c r="O8" s="197"/>
      <c r="P8" s="8"/>
      <c r="Q8" s="8"/>
      <c r="R8" s="8"/>
      <c r="S8" s="8"/>
      <c r="T8" s="8"/>
      <c r="U8" s="8"/>
      <c r="V8" s="8"/>
      <c r="W8" s="8"/>
      <c r="X8" s="8"/>
      <c r="Y8" s="8"/>
      <c r="Z8" s="8"/>
    </row>
    <row r="9" spans="1:28" s="3" customFormat="1" ht="18.75" x14ac:dyDescent="0.2">
      <c r="A9" s="198" t="s">
        <v>3</v>
      </c>
      <c r="B9" s="198"/>
      <c r="C9" s="198"/>
      <c r="D9" s="198"/>
      <c r="E9" s="198"/>
      <c r="F9" s="198"/>
      <c r="G9" s="198"/>
      <c r="H9" s="198"/>
      <c r="I9" s="198"/>
      <c r="J9" s="198"/>
      <c r="K9" s="198"/>
      <c r="L9" s="198"/>
      <c r="M9" s="198"/>
      <c r="N9" s="198"/>
      <c r="O9" s="198"/>
      <c r="P9" s="8"/>
      <c r="Q9" s="8"/>
      <c r="R9" s="8"/>
      <c r="S9" s="8"/>
      <c r="T9" s="8"/>
      <c r="U9" s="8"/>
      <c r="V9" s="8"/>
      <c r="W9" s="8"/>
      <c r="X9" s="8"/>
      <c r="Y9" s="8"/>
      <c r="Z9" s="8"/>
    </row>
    <row r="10" spans="1:28" s="3" customFormat="1" ht="18.75" x14ac:dyDescent="0.2">
      <c r="A10" s="202" t="s">
        <v>4</v>
      </c>
      <c r="B10" s="202"/>
      <c r="C10" s="202"/>
      <c r="D10" s="202"/>
      <c r="E10" s="202"/>
      <c r="F10" s="202"/>
      <c r="G10" s="202"/>
      <c r="H10" s="202"/>
      <c r="I10" s="202"/>
      <c r="J10" s="202"/>
      <c r="K10" s="202"/>
      <c r="L10" s="202"/>
      <c r="M10" s="202"/>
      <c r="N10" s="202"/>
      <c r="O10" s="202"/>
      <c r="P10" s="8"/>
      <c r="Q10" s="8"/>
      <c r="R10" s="8"/>
      <c r="S10" s="8"/>
      <c r="T10" s="8"/>
      <c r="U10" s="8"/>
      <c r="V10" s="8"/>
      <c r="W10" s="8"/>
      <c r="X10" s="8"/>
      <c r="Y10" s="8"/>
      <c r="Z10" s="8"/>
    </row>
    <row r="11" spans="1:28" s="3" customFormat="1" ht="18.75" x14ac:dyDescent="0.2">
      <c r="A11" s="197"/>
      <c r="B11" s="197"/>
      <c r="C11" s="197"/>
      <c r="D11" s="197"/>
      <c r="E11" s="197"/>
      <c r="F11" s="197"/>
      <c r="G11" s="197"/>
      <c r="H11" s="197"/>
      <c r="I11" s="197"/>
      <c r="J11" s="197"/>
      <c r="K11" s="197"/>
      <c r="L11" s="197"/>
      <c r="M11" s="197"/>
      <c r="N11" s="197"/>
      <c r="O11" s="197"/>
      <c r="P11" s="8"/>
      <c r="Q11" s="8"/>
      <c r="R11" s="8"/>
      <c r="S11" s="8"/>
      <c r="T11" s="8"/>
      <c r="U11" s="8"/>
      <c r="V11" s="8"/>
      <c r="W11" s="8"/>
      <c r="X11" s="8"/>
      <c r="Y11" s="8"/>
      <c r="Z11" s="8"/>
    </row>
    <row r="12" spans="1:28" s="3" customFormat="1" ht="18.75" x14ac:dyDescent="0.2">
      <c r="A12" s="198" t="s">
        <v>558</v>
      </c>
      <c r="B12" s="198"/>
      <c r="C12" s="198"/>
      <c r="D12" s="198"/>
      <c r="E12" s="198"/>
      <c r="F12" s="198"/>
      <c r="G12" s="198"/>
      <c r="H12" s="198"/>
      <c r="I12" s="198"/>
      <c r="J12" s="198"/>
      <c r="K12" s="198"/>
      <c r="L12" s="198"/>
      <c r="M12" s="198"/>
      <c r="N12" s="198"/>
      <c r="O12" s="198"/>
      <c r="P12" s="8"/>
      <c r="Q12" s="8"/>
      <c r="R12" s="8"/>
      <c r="S12" s="8"/>
      <c r="T12" s="8"/>
      <c r="U12" s="8"/>
      <c r="V12" s="8"/>
      <c r="W12" s="8"/>
      <c r="X12" s="8"/>
      <c r="Y12" s="8"/>
      <c r="Z12" s="8"/>
    </row>
    <row r="13" spans="1:28" s="3" customFormat="1" ht="18.75" x14ac:dyDescent="0.2">
      <c r="A13" s="202" t="s">
        <v>5</v>
      </c>
      <c r="B13" s="202"/>
      <c r="C13" s="202"/>
      <c r="D13" s="202"/>
      <c r="E13" s="202"/>
      <c r="F13" s="202"/>
      <c r="G13" s="202"/>
      <c r="H13" s="202"/>
      <c r="I13" s="202"/>
      <c r="J13" s="202"/>
      <c r="K13" s="202"/>
      <c r="L13" s="202"/>
      <c r="M13" s="202"/>
      <c r="N13" s="202"/>
      <c r="O13" s="202"/>
      <c r="P13" s="8"/>
      <c r="Q13" s="8"/>
      <c r="R13" s="8"/>
      <c r="S13" s="8"/>
      <c r="T13" s="8"/>
      <c r="U13" s="8"/>
      <c r="V13" s="8"/>
      <c r="W13" s="8"/>
      <c r="X13" s="8"/>
      <c r="Y13" s="8"/>
      <c r="Z13" s="8"/>
    </row>
    <row r="14" spans="1:28" s="3" customFormat="1" ht="15.75" customHeight="1" x14ac:dyDescent="0.2">
      <c r="A14" s="203"/>
      <c r="B14" s="203"/>
      <c r="C14" s="203"/>
      <c r="D14" s="203"/>
      <c r="E14" s="203"/>
      <c r="F14" s="203"/>
      <c r="G14" s="203"/>
      <c r="H14" s="203"/>
      <c r="I14" s="203"/>
      <c r="J14" s="203"/>
      <c r="K14" s="203"/>
      <c r="L14" s="203"/>
      <c r="M14" s="203"/>
      <c r="N14" s="203"/>
      <c r="O14" s="203"/>
      <c r="P14" s="12"/>
      <c r="Q14" s="12"/>
      <c r="R14" s="12"/>
      <c r="S14" s="12"/>
      <c r="T14" s="12"/>
      <c r="U14" s="12"/>
      <c r="V14" s="12"/>
      <c r="W14" s="12"/>
      <c r="X14" s="12"/>
      <c r="Y14" s="12"/>
      <c r="Z14" s="12"/>
    </row>
    <row r="15" spans="1:28" s="13" customFormat="1" ht="18.75" x14ac:dyDescent="0.2">
      <c r="A15" s="198" t="s">
        <v>556</v>
      </c>
      <c r="B15" s="198"/>
      <c r="C15" s="198"/>
      <c r="D15" s="198"/>
      <c r="E15" s="198"/>
      <c r="F15" s="198"/>
      <c r="G15" s="198"/>
      <c r="H15" s="198"/>
      <c r="I15" s="198"/>
      <c r="J15" s="198"/>
      <c r="K15" s="198"/>
      <c r="L15" s="198"/>
      <c r="M15" s="198"/>
      <c r="N15" s="198"/>
      <c r="O15" s="198"/>
      <c r="P15" s="10"/>
      <c r="Q15" s="10"/>
      <c r="R15" s="10"/>
      <c r="S15" s="10"/>
      <c r="T15" s="10"/>
      <c r="U15" s="10"/>
      <c r="V15" s="10"/>
      <c r="W15" s="10"/>
      <c r="X15" s="10"/>
      <c r="Y15" s="10"/>
      <c r="Z15" s="10"/>
    </row>
    <row r="16" spans="1:28" s="13" customFormat="1" ht="15" customHeight="1" x14ac:dyDescent="0.2">
      <c r="A16" s="202" t="s">
        <v>6</v>
      </c>
      <c r="B16" s="202"/>
      <c r="C16" s="202"/>
      <c r="D16" s="202"/>
      <c r="E16" s="202"/>
      <c r="F16" s="202"/>
      <c r="G16" s="202"/>
      <c r="H16" s="202"/>
      <c r="I16" s="202"/>
      <c r="J16" s="202"/>
      <c r="K16" s="202"/>
      <c r="L16" s="202"/>
      <c r="M16" s="202"/>
      <c r="N16" s="202"/>
      <c r="O16" s="202"/>
      <c r="P16" s="11"/>
      <c r="Q16" s="11"/>
      <c r="R16" s="11"/>
      <c r="S16" s="11"/>
      <c r="T16" s="11"/>
      <c r="U16" s="11"/>
      <c r="V16" s="11"/>
      <c r="W16" s="11"/>
      <c r="X16" s="11"/>
      <c r="Y16" s="11"/>
      <c r="Z16" s="11"/>
    </row>
    <row r="17" spans="1:26" s="13" customFormat="1" ht="15" customHeight="1" x14ac:dyDescent="0.2">
      <c r="A17" s="203"/>
      <c r="B17" s="203"/>
      <c r="C17" s="203"/>
      <c r="D17" s="203"/>
      <c r="E17" s="203"/>
      <c r="F17" s="203"/>
      <c r="G17" s="203"/>
      <c r="H17" s="203"/>
      <c r="I17" s="203"/>
      <c r="J17" s="203"/>
      <c r="K17" s="203"/>
      <c r="L17" s="203"/>
      <c r="M17" s="203"/>
      <c r="N17" s="203"/>
      <c r="O17" s="203"/>
      <c r="P17" s="12"/>
      <c r="Q17" s="12"/>
      <c r="R17" s="12"/>
      <c r="S17" s="12"/>
      <c r="T17" s="12"/>
      <c r="U17" s="12"/>
      <c r="V17" s="12"/>
      <c r="W17" s="12"/>
    </row>
    <row r="18" spans="1:26" s="13" customFormat="1" ht="91.5" customHeight="1" x14ac:dyDescent="0.2">
      <c r="A18" s="215" t="s">
        <v>230</v>
      </c>
      <c r="B18" s="215"/>
      <c r="C18" s="215"/>
      <c r="D18" s="215"/>
      <c r="E18" s="215"/>
      <c r="F18" s="215"/>
      <c r="G18" s="215"/>
      <c r="H18" s="215"/>
      <c r="I18" s="215"/>
      <c r="J18" s="215"/>
      <c r="K18" s="215"/>
      <c r="L18" s="215"/>
      <c r="M18" s="215"/>
      <c r="N18" s="215"/>
      <c r="O18" s="215"/>
      <c r="P18" s="14"/>
      <c r="Q18" s="14"/>
      <c r="R18" s="14"/>
      <c r="S18" s="14"/>
      <c r="T18" s="14"/>
      <c r="U18" s="14"/>
      <c r="V18" s="14"/>
      <c r="W18" s="14"/>
      <c r="X18" s="14"/>
      <c r="Y18" s="14"/>
      <c r="Z18" s="14"/>
    </row>
    <row r="19" spans="1:26" s="13" customFormat="1" ht="78" customHeight="1" x14ac:dyDescent="0.2">
      <c r="A19" s="205" t="s">
        <v>8</v>
      </c>
      <c r="B19" s="205" t="s">
        <v>231</v>
      </c>
      <c r="C19" s="205" t="s">
        <v>232</v>
      </c>
      <c r="D19" s="205" t="s">
        <v>233</v>
      </c>
      <c r="E19" s="205" t="s">
        <v>234</v>
      </c>
      <c r="F19" s="205"/>
      <c r="G19" s="205"/>
      <c r="H19" s="205"/>
      <c r="I19" s="205"/>
      <c r="J19" s="205" t="s">
        <v>235</v>
      </c>
      <c r="K19" s="205"/>
      <c r="L19" s="205"/>
      <c r="M19" s="205"/>
      <c r="N19" s="205"/>
      <c r="O19" s="205"/>
      <c r="P19" s="12"/>
      <c r="Q19" s="12"/>
      <c r="R19" s="12"/>
      <c r="S19" s="12"/>
      <c r="T19" s="12"/>
      <c r="U19" s="12"/>
      <c r="V19" s="12"/>
      <c r="W19" s="12"/>
    </row>
    <row r="20" spans="1:26" s="13" customFormat="1" ht="51" customHeight="1" x14ac:dyDescent="0.2">
      <c r="A20" s="205"/>
      <c r="B20" s="205"/>
      <c r="C20" s="205"/>
      <c r="D20" s="205"/>
      <c r="E20" s="20" t="s">
        <v>236</v>
      </c>
      <c r="F20" s="20" t="s">
        <v>237</v>
      </c>
      <c r="G20" s="20" t="s">
        <v>238</v>
      </c>
      <c r="H20" s="20" t="s">
        <v>239</v>
      </c>
      <c r="I20" s="20" t="s">
        <v>240</v>
      </c>
      <c r="J20" s="20" t="s">
        <v>241</v>
      </c>
      <c r="K20" s="20" t="s">
        <v>242</v>
      </c>
      <c r="L20" s="66" t="s">
        <v>243</v>
      </c>
      <c r="M20" s="67" t="s">
        <v>244</v>
      </c>
      <c r="N20" s="67" t="s">
        <v>245</v>
      </c>
      <c r="O20" s="67" t="s">
        <v>246</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33" customHeight="1" x14ac:dyDescent="0.2">
      <c r="A22" s="18" t="s">
        <v>559</v>
      </c>
      <c r="B22" s="18" t="s">
        <v>559</v>
      </c>
      <c r="C22" s="18" t="s">
        <v>559</v>
      </c>
      <c r="D22" s="18" t="s">
        <v>559</v>
      </c>
      <c r="E22" s="18" t="s">
        <v>559</v>
      </c>
      <c r="F22" s="18" t="s">
        <v>559</v>
      </c>
      <c r="G22" s="18" t="s">
        <v>559</v>
      </c>
      <c r="H22" s="18" t="s">
        <v>559</v>
      </c>
      <c r="I22" s="18" t="s">
        <v>559</v>
      </c>
      <c r="J22" s="18" t="s">
        <v>559</v>
      </c>
      <c r="K22" s="18" t="s">
        <v>559</v>
      </c>
      <c r="L22" s="18" t="s">
        <v>559</v>
      </c>
      <c r="M22" s="18" t="s">
        <v>559</v>
      </c>
      <c r="N22" s="18" t="s">
        <v>559</v>
      </c>
      <c r="O22" s="18" t="s">
        <v>559</v>
      </c>
      <c r="P22" s="12"/>
      <c r="Q22" s="12"/>
      <c r="R22" s="12"/>
      <c r="S22" s="12"/>
      <c r="T22" s="12"/>
      <c r="U22" s="12"/>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0833333333333304" right="0.70833333333333304" top="0.74791666666666701" bottom="0.74791666666666701" header="0.511811023622047" footer="0.511811023622047"/>
  <pageSetup paperSize="8" scale="46"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96"/>
  <sheetViews>
    <sheetView view="pageBreakPreview" zoomScaleNormal="100" workbookViewId="0">
      <selection activeCell="A16" sqref="A16:AR16"/>
    </sheetView>
  </sheetViews>
  <sheetFormatPr defaultColWidth="9.140625" defaultRowHeight="15" x14ac:dyDescent="0.25"/>
  <cols>
    <col min="1" max="3" width="9.140625" style="68"/>
    <col min="4" max="4" width="18.5703125" style="68" customWidth="1"/>
    <col min="5" max="12" width="9.140625" style="68" hidden="1"/>
    <col min="13" max="13" width="4.7109375" style="68" hidden="1" customWidth="1"/>
    <col min="14" max="17" width="9.140625" style="68" hidden="1"/>
    <col min="18" max="18" width="4.7109375" style="68" hidden="1" customWidth="1"/>
    <col min="19" max="36" width="9.140625" style="68" hidden="1"/>
    <col min="37" max="37" width="9.140625" style="68"/>
    <col min="38" max="38" width="7.7109375" style="68" customWidth="1"/>
    <col min="39" max="39" width="3.140625" style="68" customWidth="1"/>
    <col min="40" max="40" width="13.5703125" style="68" customWidth="1"/>
    <col min="41" max="41" width="16.5703125" style="68" customWidth="1"/>
    <col min="42" max="42" width="15.7109375" style="68" customWidth="1"/>
    <col min="43" max="43" width="9.5703125" style="68" customWidth="1"/>
    <col min="44" max="44" width="8.5703125" style="68" customWidth="1"/>
    <col min="45" max="1024" width="9.140625" style="68"/>
  </cols>
  <sheetData>
    <row r="1" spans="1:44" s="3" customFormat="1" ht="18.75" customHeight="1" x14ac:dyDescent="0.2">
      <c r="A1" s="2"/>
      <c r="K1" s="4" t="s">
        <v>63</v>
      </c>
      <c r="AR1" s="4" t="s">
        <v>63</v>
      </c>
    </row>
    <row r="2" spans="1:44" s="3" customFormat="1" ht="18.75" customHeight="1" x14ac:dyDescent="0.3">
      <c r="A2" s="2"/>
      <c r="K2" s="5" t="s">
        <v>0</v>
      </c>
      <c r="AR2" s="5" t="s">
        <v>0</v>
      </c>
    </row>
    <row r="3" spans="1:44" s="3" customFormat="1" ht="18.75" x14ac:dyDescent="0.3">
      <c r="A3" s="6"/>
      <c r="K3" s="5" t="s">
        <v>64</v>
      </c>
      <c r="AR3" s="5" t="s">
        <v>247</v>
      </c>
    </row>
    <row r="4" spans="1:44" s="3" customFormat="1" ht="18.75" x14ac:dyDescent="0.3">
      <c r="A4" s="6"/>
      <c r="K4" s="5"/>
    </row>
    <row r="5" spans="1:44" s="3" customFormat="1" ht="18.75" customHeight="1" x14ac:dyDescent="0.2">
      <c r="A5" s="196" t="s">
        <v>116</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row>
    <row r="6" spans="1:44" s="3" customFormat="1" ht="18.75" x14ac:dyDescent="0.3">
      <c r="A6" s="6"/>
      <c r="K6" s="5"/>
    </row>
    <row r="7" spans="1:44" s="3" customFormat="1" ht="18.75" x14ac:dyDescent="0.2">
      <c r="A7" s="197" t="s">
        <v>2</v>
      </c>
      <c r="B7" s="197"/>
      <c r="C7" s="197"/>
      <c r="D7" s="197"/>
      <c r="E7" s="197"/>
      <c r="F7" s="197"/>
      <c r="G7" s="197"/>
      <c r="H7" s="197"/>
      <c r="I7" s="197"/>
      <c r="J7" s="197"/>
      <c r="K7" s="197"/>
      <c r="L7" s="197"/>
      <c r="M7" s="197"/>
      <c r="N7" s="197"/>
      <c r="O7" s="197"/>
      <c r="P7" s="197"/>
      <c r="Q7" s="197"/>
      <c r="R7" s="197"/>
      <c r="S7" s="197"/>
      <c r="T7" s="197"/>
      <c r="U7" s="197"/>
      <c r="V7" s="197"/>
      <c r="W7" s="197"/>
      <c r="X7" s="197"/>
      <c r="Y7" s="197"/>
      <c r="Z7" s="197"/>
      <c r="AA7" s="197"/>
      <c r="AB7" s="197"/>
      <c r="AC7" s="197"/>
      <c r="AD7" s="197"/>
      <c r="AE7" s="197"/>
      <c r="AF7" s="197"/>
      <c r="AG7" s="197"/>
      <c r="AH7" s="197"/>
      <c r="AI7" s="197"/>
      <c r="AJ7" s="197"/>
      <c r="AK7" s="197"/>
      <c r="AL7" s="197"/>
      <c r="AM7" s="197"/>
      <c r="AN7" s="197"/>
      <c r="AO7" s="197"/>
      <c r="AP7" s="197"/>
      <c r="AQ7" s="197"/>
      <c r="AR7" s="197"/>
    </row>
    <row r="8" spans="1:44" s="3" customFormat="1" ht="18.75" x14ac:dyDescent="0.2">
      <c r="A8" s="9"/>
      <c r="B8" s="9"/>
      <c r="C8" s="9"/>
      <c r="D8" s="9"/>
      <c r="E8" s="9"/>
      <c r="F8" s="9"/>
      <c r="G8" s="9"/>
      <c r="H8" s="9"/>
      <c r="I8" s="9"/>
      <c r="J8" s="9"/>
      <c r="K8" s="9"/>
      <c r="L8" s="8"/>
      <c r="M8" s="8"/>
      <c r="N8" s="8"/>
      <c r="O8" s="8"/>
      <c r="P8" s="8"/>
      <c r="Q8" s="8"/>
      <c r="R8" s="8"/>
      <c r="S8" s="8"/>
      <c r="T8" s="8"/>
      <c r="U8" s="8"/>
      <c r="V8" s="8"/>
      <c r="W8" s="8"/>
      <c r="X8" s="8"/>
      <c r="Y8" s="8"/>
    </row>
    <row r="9" spans="1:44" s="3" customFormat="1" ht="18.75" customHeight="1" x14ac:dyDescent="0.2">
      <c r="A9" s="198" t="s">
        <v>3</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c r="AC9" s="198"/>
      <c r="AD9" s="198"/>
      <c r="AE9" s="198"/>
      <c r="AF9" s="198"/>
      <c r="AG9" s="198"/>
      <c r="AH9" s="198"/>
      <c r="AI9" s="198"/>
      <c r="AJ9" s="198"/>
      <c r="AK9" s="198"/>
      <c r="AL9" s="198"/>
      <c r="AM9" s="198"/>
      <c r="AN9" s="198"/>
      <c r="AO9" s="198"/>
      <c r="AP9" s="198"/>
      <c r="AQ9" s="198"/>
      <c r="AR9" s="198"/>
    </row>
    <row r="10" spans="1:44" s="3" customFormat="1" ht="18.75" customHeight="1" x14ac:dyDescent="0.2">
      <c r="A10" s="202" t="s">
        <v>4</v>
      </c>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202"/>
      <c r="AB10" s="202"/>
      <c r="AC10" s="202"/>
      <c r="AD10" s="202"/>
      <c r="AE10" s="202"/>
      <c r="AF10" s="202"/>
      <c r="AG10" s="202"/>
      <c r="AH10" s="202"/>
      <c r="AI10" s="202"/>
      <c r="AJ10" s="202"/>
      <c r="AK10" s="202"/>
      <c r="AL10" s="202"/>
      <c r="AM10" s="202"/>
      <c r="AN10" s="202"/>
      <c r="AO10" s="202"/>
      <c r="AP10" s="202"/>
      <c r="AQ10" s="202"/>
      <c r="AR10" s="202"/>
    </row>
    <row r="11" spans="1:44" s="3" customFormat="1" ht="18.75" x14ac:dyDescent="0.2">
      <c r="A11" s="9"/>
      <c r="B11" s="9"/>
      <c r="C11" s="9"/>
      <c r="D11" s="9"/>
      <c r="E11" s="9"/>
      <c r="F11" s="9"/>
      <c r="G11" s="9"/>
      <c r="H11" s="9"/>
      <c r="I11" s="9"/>
      <c r="J11" s="9"/>
      <c r="K11" s="9"/>
      <c r="L11" s="8"/>
      <c r="M11" s="8"/>
      <c r="N11" s="8"/>
      <c r="O11" s="8"/>
      <c r="P11" s="8"/>
      <c r="Q11" s="8"/>
      <c r="R11" s="8"/>
      <c r="S11" s="8"/>
      <c r="T11" s="8"/>
      <c r="U11" s="8"/>
      <c r="V11" s="8"/>
      <c r="W11" s="8"/>
      <c r="X11" s="8"/>
      <c r="Y11" s="8"/>
    </row>
    <row r="12" spans="1:44" s="3" customFormat="1" ht="18.75" customHeight="1" x14ac:dyDescent="0.2">
      <c r="A12" s="198" t="s">
        <v>558</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row>
    <row r="13" spans="1:44" s="3" customFormat="1" ht="18.75" customHeight="1" x14ac:dyDescent="0.2">
      <c r="A13" s="202" t="s">
        <v>5</v>
      </c>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202"/>
      <c r="AB13" s="202"/>
      <c r="AC13" s="202"/>
      <c r="AD13" s="202"/>
      <c r="AE13" s="202"/>
      <c r="AF13" s="202"/>
      <c r="AG13" s="202"/>
      <c r="AH13" s="202"/>
      <c r="AI13" s="202"/>
      <c r="AJ13" s="202"/>
      <c r="AK13" s="202"/>
      <c r="AL13" s="202"/>
      <c r="AM13" s="202"/>
      <c r="AN13" s="202"/>
      <c r="AO13" s="202"/>
      <c r="AP13" s="202"/>
      <c r="AQ13" s="202"/>
      <c r="AR13" s="202"/>
    </row>
    <row r="14" spans="1:44" s="3" customFormat="1" ht="15.75" customHeight="1" x14ac:dyDescent="0.2">
      <c r="A14" s="12"/>
      <c r="B14" s="12"/>
      <c r="C14" s="12"/>
      <c r="D14" s="12"/>
      <c r="E14" s="12"/>
      <c r="F14" s="12"/>
      <c r="G14" s="12"/>
      <c r="H14" s="12"/>
      <c r="I14" s="12"/>
      <c r="J14" s="12"/>
      <c r="K14" s="12"/>
      <c r="L14" s="12"/>
      <c r="M14" s="12"/>
      <c r="N14" s="12"/>
      <c r="O14" s="12"/>
      <c r="P14" s="12"/>
      <c r="Q14" s="12"/>
      <c r="R14" s="12"/>
      <c r="S14" s="12"/>
      <c r="T14" s="12"/>
      <c r="U14" s="12"/>
      <c r="V14" s="12"/>
      <c r="W14" s="12"/>
      <c r="X14" s="12"/>
      <c r="Y14" s="12"/>
    </row>
    <row r="15" spans="1:44" s="13" customFormat="1" ht="42" customHeight="1" x14ac:dyDescent="0.2">
      <c r="A15" s="201" t="s">
        <v>556</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row>
    <row r="16" spans="1:44" s="13" customFormat="1" ht="15" customHeight="1" x14ac:dyDescent="0.2">
      <c r="A16" s="202" t="s">
        <v>6</v>
      </c>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c r="AA16" s="202"/>
      <c r="AB16" s="202"/>
      <c r="AC16" s="202"/>
      <c r="AD16" s="202"/>
      <c r="AE16" s="202"/>
      <c r="AF16" s="202"/>
      <c r="AG16" s="202"/>
      <c r="AH16" s="202"/>
      <c r="AI16" s="202"/>
      <c r="AJ16" s="202"/>
      <c r="AK16" s="202"/>
      <c r="AL16" s="202"/>
      <c r="AM16" s="202"/>
      <c r="AN16" s="202"/>
      <c r="AO16" s="202"/>
      <c r="AP16" s="202"/>
      <c r="AQ16" s="202"/>
      <c r="AR16" s="202"/>
    </row>
    <row r="17" spans="1:45" s="13" customFormat="1" ht="15" customHeight="1" x14ac:dyDescent="0.2">
      <c r="A17" s="12"/>
      <c r="B17" s="12"/>
      <c r="C17" s="12"/>
      <c r="D17" s="12"/>
      <c r="E17" s="12"/>
      <c r="F17" s="12"/>
      <c r="G17" s="12"/>
      <c r="H17" s="12"/>
      <c r="I17" s="12"/>
      <c r="J17" s="12"/>
      <c r="K17" s="12"/>
      <c r="L17" s="12"/>
      <c r="M17" s="12"/>
      <c r="N17" s="12"/>
      <c r="O17" s="12"/>
      <c r="P17" s="12"/>
      <c r="Q17" s="12"/>
      <c r="R17" s="12"/>
      <c r="S17" s="12"/>
      <c r="T17" s="12"/>
      <c r="U17" s="12"/>
      <c r="V17" s="12"/>
    </row>
    <row r="18" spans="1:45" s="13" customFormat="1" ht="15" customHeight="1" x14ac:dyDescent="0.2">
      <c r="A18" s="198" t="s">
        <v>248</v>
      </c>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8"/>
      <c r="AK18" s="198"/>
      <c r="AL18" s="198"/>
      <c r="AM18" s="198"/>
      <c r="AN18" s="198"/>
      <c r="AO18" s="198"/>
      <c r="AP18" s="198"/>
      <c r="AQ18" s="198"/>
      <c r="AR18" s="198"/>
    </row>
    <row r="19" spans="1:45" ht="18.75" x14ac:dyDescent="0.25">
      <c r="AO19" s="69"/>
      <c r="AP19" s="69"/>
      <c r="AQ19" s="69"/>
      <c r="AR19" s="4"/>
    </row>
    <row r="20" spans="1:45" ht="18.75" x14ac:dyDescent="0.3">
      <c r="AO20" s="69"/>
      <c r="AP20" s="69"/>
      <c r="AQ20" s="69"/>
      <c r="AR20" s="5"/>
    </row>
    <row r="21" spans="1:45" ht="20.25" customHeight="1" x14ac:dyDescent="0.3">
      <c r="AO21" s="69"/>
      <c r="AP21" s="69"/>
      <c r="AQ21" s="69"/>
      <c r="AR21" s="5"/>
    </row>
    <row r="22" spans="1:45" s="13" customFormat="1" ht="15" customHeight="1" x14ac:dyDescent="0.2">
      <c r="A22" s="202"/>
      <c r="B22" s="202"/>
      <c r="C22" s="202"/>
      <c r="D22" s="202"/>
      <c r="E22" s="202"/>
      <c r="F22" s="202"/>
      <c r="G22" s="202"/>
      <c r="H22" s="202"/>
      <c r="I22" s="202"/>
      <c r="J22" s="202"/>
      <c r="K22" s="202"/>
      <c r="L22" s="202"/>
      <c r="M22" s="202"/>
      <c r="N22" s="202"/>
      <c r="O22" s="202"/>
      <c r="P22" s="202"/>
      <c r="Q22" s="202"/>
      <c r="R22" s="202"/>
      <c r="S22" s="202"/>
      <c r="T22" s="202"/>
      <c r="U22" s="202"/>
      <c r="V22" s="202"/>
      <c r="W22" s="202"/>
      <c r="X22" s="202"/>
      <c r="Y22" s="202"/>
      <c r="Z22" s="202"/>
      <c r="AA22" s="202"/>
      <c r="AB22" s="202"/>
      <c r="AC22" s="202"/>
      <c r="AD22" s="202"/>
      <c r="AE22" s="202"/>
      <c r="AF22" s="202"/>
      <c r="AG22" s="202"/>
      <c r="AH22" s="202"/>
      <c r="AI22" s="202"/>
      <c r="AJ22" s="202"/>
      <c r="AK22" s="202"/>
      <c r="AL22" s="202"/>
      <c r="AM22" s="202"/>
      <c r="AN22" s="202"/>
      <c r="AO22" s="202"/>
      <c r="AP22" s="202"/>
      <c r="AQ22" s="202"/>
      <c r="AR22" s="202"/>
    </row>
    <row r="23" spans="1:45" ht="15.75" x14ac:dyDescent="0.25">
      <c r="A23" s="70"/>
      <c r="B23" s="70"/>
      <c r="C23" s="70"/>
      <c r="D23" s="70"/>
      <c r="E23" s="70"/>
      <c r="F23" s="70"/>
      <c r="G23" s="70"/>
      <c r="H23" s="70"/>
      <c r="I23" s="70"/>
      <c r="J23" s="70"/>
      <c r="K23" s="70"/>
      <c r="L23" s="70"/>
      <c r="M23" s="70"/>
      <c r="N23" s="70"/>
      <c r="O23" s="70"/>
      <c r="P23" s="70"/>
      <c r="Q23" s="70"/>
      <c r="R23" s="70"/>
      <c r="S23" s="70"/>
      <c r="T23" s="70"/>
      <c r="U23" s="70"/>
      <c r="V23" s="70"/>
      <c r="W23" s="70"/>
      <c r="X23" s="70"/>
      <c r="Y23" s="70"/>
      <c r="Z23" s="70"/>
      <c r="AA23" s="70"/>
      <c r="AB23" s="70"/>
      <c r="AC23" s="70"/>
      <c r="AD23" s="70"/>
      <c r="AE23" s="70"/>
      <c r="AF23" s="70"/>
      <c r="AG23" s="70"/>
      <c r="AH23" s="70"/>
      <c r="AI23" s="70"/>
      <c r="AJ23" s="70"/>
      <c r="AK23" s="70"/>
      <c r="AL23" s="70"/>
      <c r="AM23" s="70"/>
      <c r="AN23" s="70"/>
      <c r="AO23" s="70"/>
      <c r="AP23" s="70"/>
      <c r="AQ23" s="70"/>
      <c r="AR23" s="70"/>
      <c r="AS23" s="70"/>
    </row>
    <row r="24" spans="1:45" ht="14.25" customHeight="1" x14ac:dyDescent="0.25">
      <c r="A24" s="216" t="s">
        <v>249</v>
      </c>
      <c r="B24" s="216"/>
      <c r="C24" s="216"/>
      <c r="D24" s="216"/>
      <c r="E24" s="216"/>
      <c r="F24" s="216"/>
      <c r="G24" s="216"/>
      <c r="H24" s="216"/>
      <c r="I24" s="216"/>
      <c r="J24" s="216"/>
      <c r="K24" s="216"/>
      <c r="L24" s="216"/>
      <c r="M24" s="216"/>
      <c r="N24" s="216"/>
      <c r="O24" s="216"/>
      <c r="P24" s="216"/>
      <c r="Q24" s="216"/>
      <c r="R24" s="216"/>
      <c r="S24" s="216"/>
      <c r="T24" s="216"/>
      <c r="U24" s="216"/>
      <c r="V24" s="216"/>
      <c r="W24" s="216"/>
      <c r="X24" s="216"/>
      <c r="Y24" s="216"/>
      <c r="Z24" s="216"/>
      <c r="AA24" s="216"/>
      <c r="AB24" s="216"/>
      <c r="AC24" s="216"/>
      <c r="AD24" s="216"/>
      <c r="AE24" s="216"/>
      <c r="AF24" s="216"/>
      <c r="AG24" s="216"/>
      <c r="AH24" s="216"/>
      <c r="AI24" s="216"/>
      <c r="AJ24" s="216"/>
      <c r="AK24" s="216" t="s">
        <v>250</v>
      </c>
      <c r="AL24" s="216"/>
      <c r="AM24" s="71"/>
      <c r="AN24" s="71"/>
      <c r="AS24" s="72"/>
    </row>
    <row r="25" spans="1:45" ht="12.75" customHeight="1" x14ac:dyDescent="0.25">
      <c r="A25" s="217" t="s">
        <v>251</v>
      </c>
      <c r="B25" s="217"/>
      <c r="C25" s="217"/>
      <c r="D25" s="217"/>
      <c r="E25" s="217"/>
      <c r="F25" s="217"/>
      <c r="G25" s="217"/>
      <c r="H25" s="217"/>
      <c r="I25" s="217"/>
      <c r="J25" s="217"/>
      <c r="K25" s="217"/>
      <c r="L25" s="217"/>
      <c r="M25" s="217"/>
      <c r="N25" s="217"/>
      <c r="O25" s="217"/>
      <c r="P25" s="217"/>
      <c r="Q25" s="217"/>
      <c r="R25" s="217"/>
      <c r="S25" s="217"/>
      <c r="T25" s="217"/>
      <c r="U25" s="217"/>
      <c r="V25" s="217"/>
      <c r="W25" s="217"/>
      <c r="X25" s="217"/>
      <c r="Y25" s="217"/>
      <c r="Z25" s="217"/>
      <c r="AA25" s="217"/>
      <c r="AB25" s="217"/>
      <c r="AC25" s="217"/>
      <c r="AD25" s="217"/>
      <c r="AE25" s="217"/>
      <c r="AF25" s="217"/>
      <c r="AG25" s="217"/>
      <c r="AH25" s="217"/>
      <c r="AI25" s="217"/>
      <c r="AJ25" s="217"/>
      <c r="AK25" s="218"/>
      <c r="AL25" s="218"/>
      <c r="AM25" s="74"/>
      <c r="AN25" s="219" t="s">
        <v>252</v>
      </c>
      <c r="AO25" s="219"/>
      <c r="AP25" s="219"/>
      <c r="AQ25" s="220"/>
      <c r="AR25" s="220"/>
      <c r="AS25" s="72"/>
    </row>
    <row r="26" spans="1:45" ht="17.25" customHeight="1" x14ac:dyDescent="0.25">
      <c r="A26" s="221" t="s">
        <v>253</v>
      </c>
      <c r="B26" s="221"/>
      <c r="C26" s="221"/>
      <c r="D26" s="221"/>
      <c r="E26" s="221"/>
      <c r="F26" s="221"/>
      <c r="G26" s="221"/>
      <c r="H26" s="221"/>
      <c r="I26" s="221"/>
      <c r="J26" s="221"/>
      <c r="K26" s="221"/>
      <c r="L26" s="221"/>
      <c r="M26" s="221"/>
      <c r="N26" s="221"/>
      <c r="O26" s="221"/>
      <c r="P26" s="221"/>
      <c r="Q26" s="221"/>
      <c r="R26" s="221"/>
      <c r="S26" s="221"/>
      <c r="T26" s="221"/>
      <c r="U26" s="221"/>
      <c r="V26" s="221"/>
      <c r="W26" s="221"/>
      <c r="X26" s="221"/>
      <c r="Y26" s="221"/>
      <c r="Z26" s="221"/>
      <c r="AA26" s="221"/>
      <c r="AB26" s="221"/>
      <c r="AC26" s="221"/>
      <c r="AD26" s="221"/>
      <c r="AE26" s="221"/>
      <c r="AF26" s="221"/>
      <c r="AG26" s="221"/>
      <c r="AH26" s="221"/>
      <c r="AI26" s="221"/>
      <c r="AJ26" s="221"/>
      <c r="AK26" s="222"/>
      <c r="AL26" s="222"/>
      <c r="AM26" s="74"/>
      <c r="AN26" s="222" t="s">
        <v>254</v>
      </c>
      <c r="AO26" s="222"/>
      <c r="AP26" s="222"/>
      <c r="AQ26" s="222"/>
      <c r="AR26" s="222"/>
      <c r="AS26" s="72"/>
    </row>
    <row r="27" spans="1:45" ht="17.25" customHeight="1" x14ac:dyDescent="0.25">
      <c r="A27" s="221" t="s">
        <v>255</v>
      </c>
      <c r="B27" s="221"/>
      <c r="C27" s="221"/>
      <c r="D27" s="221"/>
      <c r="E27" s="221"/>
      <c r="F27" s="221"/>
      <c r="G27" s="221"/>
      <c r="H27" s="221"/>
      <c r="I27" s="221"/>
      <c r="J27" s="221"/>
      <c r="K27" s="221"/>
      <c r="L27" s="221"/>
      <c r="M27" s="221"/>
      <c r="N27" s="221"/>
      <c r="O27" s="221"/>
      <c r="P27" s="221"/>
      <c r="Q27" s="221"/>
      <c r="R27" s="221"/>
      <c r="S27" s="221"/>
      <c r="T27" s="221"/>
      <c r="U27" s="221"/>
      <c r="V27" s="221"/>
      <c r="W27" s="221"/>
      <c r="X27" s="221"/>
      <c r="Y27" s="221"/>
      <c r="Z27" s="221"/>
      <c r="AA27" s="221"/>
      <c r="AB27" s="221"/>
      <c r="AC27" s="221"/>
      <c r="AD27" s="221"/>
      <c r="AE27" s="221"/>
      <c r="AF27" s="221"/>
      <c r="AG27" s="221"/>
      <c r="AH27" s="221"/>
      <c r="AI27" s="221"/>
      <c r="AJ27" s="221"/>
      <c r="AK27" s="222"/>
      <c r="AL27" s="222"/>
      <c r="AM27" s="74"/>
      <c r="AN27" s="222" t="s">
        <v>256</v>
      </c>
      <c r="AO27" s="222"/>
      <c r="AP27" s="222"/>
      <c r="AQ27" s="222"/>
      <c r="AR27" s="222"/>
      <c r="AS27" s="72"/>
    </row>
    <row r="28" spans="1:45" ht="27.75" customHeight="1" x14ac:dyDescent="0.25">
      <c r="A28" s="223" t="s">
        <v>257</v>
      </c>
      <c r="B28" s="223"/>
      <c r="C28" s="223"/>
      <c r="D28" s="223"/>
      <c r="E28" s="223"/>
      <c r="F28" s="223"/>
      <c r="G28" s="223"/>
      <c r="H28" s="223"/>
      <c r="I28" s="223"/>
      <c r="J28" s="223"/>
      <c r="K28" s="223"/>
      <c r="L28" s="223"/>
      <c r="M28" s="223"/>
      <c r="N28" s="223"/>
      <c r="O28" s="223"/>
      <c r="P28" s="223"/>
      <c r="Q28" s="223"/>
      <c r="R28" s="223"/>
      <c r="S28" s="223"/>
      <c r="T28" s="223"/>
      <c r="U28" s="223"/>
      <c r="V28" s="223"/>
      <c r="W28" s="223"/>
      <c r="X28" s="223"/>
      <c r="Y28" s="223"/>
      <c r="Z28" s="223"/>
      <c r="AA28" s="223"/>
      <c r="AB28" s="223"/>
      <c r="AC28" s="223"/>
      <c r="AD28" s="223"/>
      <c r="AE28" s="223"/>
      <c r="AF28" s="223"/>
      <c r="AG28" s="223"/>
      <c r="AH28" s="223"/>
      <c r="AI28" s="223"/>
      <c r="AJ28" s="223"/>
      <c r="AK28" s="224"/>
      <c r="AL28" s="224"/>
      <c r="AM28" s="74"/>
      <c r="AN28" s="225" t="s">
        <v>258</v>
      </c>
      <c r="AO28" s="225"/>
      <c r="AP28" s="225"/>
      <c r="AQ28" s="222"/>
      <c r="AR28" s="222"/>
      <c r="AS28" s="72"/>
    </row>
    <row r="29" spans="1:45" ht="17.25" customHeight="1" x14ac:dyDescent="0.25">
      <c r="A29" s="226" t="s">
        <v>259</v>
      </c>
      <c r="B29" s="226"/>
      <c r="C29" s="226"/>
      <c r="D29" s="226"/>
      <c r="E29" s="226"/>
      <c r="F29" s="226"/>
      <c r="G29" s="226"/>
      <c r="H29" s="226"/>
      <c r="I29" s="226"/>
      <c r="J29" s="226"/>
      <c r="K29" s="226"/>
      <c r="L29" s="226"/>
      <c r="M29" s="226"/>
      <c r="N29" s="226"/>
      <c r="O29" s="226"/>
      <c r="P29" s="226"/>
      <c r="Q29" s="226"/>
      <c r="R29" s="226"/>
      <c r="S29" s="226"/>
      <c r="T29" s="226"/>
      <c r="U29" s="226"/>
      <c r="V29" s="226"/>
      <c r="W29" s="226"/>
      <c r="X29" s="226"/>
      <c r="Y29" s="226"/>
      <c r="Z29" s="226"/>
      <c r="AA29" s="226"/>
      <c r="AB29" s="226"/>
      <c r="AC29" s="226"/>
      <c r="AD29" s="226"/>
      <c r="AE29" s="226"/>
      <c r="AF29" s="226"/>
      <c r="AG29" s="226"/>
      <c r="AH29" s="226"/>
      <c r="AI29" s="226"/>
      <c r="AJ29" s="226"/>
      <c r="AK29" s="218"/>
      <c r="AL29" s="218"/>
      <c r="AM29" s="74"/>
      <c r="AN29" s="222"/>
      <c r="AO29" s="222"/>
      <c r="AP29" s="222"/>
      <c r="AQ29" s="222"/>
      <c r="AR29" s="222"/>
      <c r="AS29" s="72"/>
    </row>
    <row r="30" spans="1:45" ht="17.25" customHeight="1" x14ac:dyDescent="0.25">
      <c r="A30" s="221" t="s">
        <v>260</v>
      </c>
      <c r="B30" s="221"/>
      <c r="C30" s="221"/>
      <c r="D30" s="221"/>
      <c r="E30" s="221"/>
      <c r="F30" s="221"/>
      <c r="G30" s="221"/>
      <c r="H30" s="221"/>
      <c r="I30" s="221"/>
      <c r="J30" s="221"/>
      <c r="K30" s="221"/>
      <c r="L30" s="221"/>
      <c r="M30" s="221"/>
      <c r="N30" s="221"/>
      <c r="O30" s="221"/>
      <c r="P30" s="221"/>
      <c r="Q30" s="221"/>
      <c r="R30" s="221"/>
      <c r="S30" s="221"/>
      <c r="T30" s="221"/>
      <c r="U30" s="221"/>
      <c r="V30" s="221"/>
      <c r="W30" s="221"/>
      <c r="X30" s="221"/>
      <c r="Y30" s="221"/>
      <c r="Z30" s="221"/>
      <c r="AA30" s="221"/>
      <c r="AB30" s="221"/>
      <c r="AC30" s="221"/>
      <c r="AD30" s="221"/>
      <c r="AE30" s="221"/>
      <c r="AF30" s="221"/>
      <c r="AG30" s="221"/>
      <c r="AH30" s="221"/>
      <c r="AI30" s="221"/>
      <c r="AJ30" s="221"/>
      <c r="AK30" s="222"/>
      <c r="AL30" s="222"/>
      <c r="AM30" s="74"/>
      <c r="AS30" s="72"/>
    </row>
    <row r="31" spans="1:45" ht="17.25" customHeight="1" x14ac:dyDescent="0.25">
      <c r="A31" s="221" t="s">
        <v>261</v>
      </c>
      <c r="B31" s="221"/>
      <c r="C31" s="221"/>
      <c r="D31" s="221"/>
      <c r="E31" s="221"/>
      <c r="F31" s="221"/>
      <c r="G31" s="221"/>
      <c r="H31" s="221"/>
      <c r="I31" s="221"/>
      <c r="J31" s="221"/>
      <c r="K31" s="221"/>
      <c r="L31" s="221"/>
      <c r="M31" s="221"/>
      <c r="N31" s="221"/>
      <c r="O31" s="221"/>
      <c r="P31" s="221"/>
      <c r="Q31" s="221"/>
      <c r="R31" s="221"/>
      <c r="S31" s="221"/>
      <c r="T31" s="221"/>
      <c r="U31" s="221"/>
      <c r="V31" s="221"/>
      <c r="W31" s="221"/>
      <c r="X31" s="221"/>
      <c r="Y31" s="221"/>
      <c r="Z31" s="221"/>
      <c r="AA31" s="221"/>
      <c r="AB31" s="221"/>
      <c r="AC31" s="221"/>
      <c r="AD31" s="221"/>
      <c r="AE31" s="221"/>
      <c r="AF31" s="221"/>
      <c r="AG31" s="221"/>
      <c r="AH31" s="221"/>
      <c r="AI31" s="221"/>
      <c r="AJ31" s="221"/>
      <c r="AK31" s="222"/>
      <c r="AL31" s="222"/>
      <c r="AM31" s="74"/>
      <c r="AN31" s="74"/>
      <c r="AO31" s="77"/>
      <c r="AP31" s="77"/>
      <c r="AQ31" s="77"/>
      <c r="AR31" s="77"/>
      <c r="AS31" s="72"/>
    </row>
    <row r="32" spans="1:45" ht="17.25" customHeight="1" x14ac:dyDescent="0.25">
      <c r="A32" s="221" t="s">
        <v>262</v>
      </c>
      <c r="B32" s="221"/>
      <c r="C32" s="221"/>
      <c r="D32" s="221"/>
      <c r="E32" s="221"/>
      <c r="F32" s="221"/>
      <c r="G32" s="221"/>
      <c r="H32" s="221"/>
      <c r="I32" s="221"/>
      <c r="J32" s="221"/>
      <c r="K32" s="221"/>
      <c r="L32" s="221"/>
      <c r="M32" s="221"/>
      <c r="N32" s="221"/>
      <c r="O32" s="221"/>
      <c r="P32" s="221"/>
      <c r="Q32" s="221"/>
      <c r="R32" s="221"/>
      <c r="S32" s="221"/>
      <c r="T32" s="221"/>
      <c r="U32" s="221"/>
      <c r="V32" s="221"/>
      <c r="W32" s="221"/>
      <c r="X32" s="221"/>
      <c r="Y32" s="221"/>
      <c r="Z32" s="221"/>
      <c r="AA32" s="221"/>
      <c r="AB32" s="221"/>
      <c r="AC32" s="221"/>
      <c r="AD32" s="221"/>
      <c r="AE32" s="221"/>
      <c r="AF32" s="221"/>
      <c r="AG32" s="221"/>
      <c r="AH32" s="221"/>
      <c r="AI32" s="221"/>
      <c r="AJ32" s="221"/>
      <c r="AK32" s="222"/>
      <c r="AL32" s="222"/>
      <c r="AM32" s="74"/>
      <c r="AN32" s="74"/>
      <c r="AO32" s="74"/>
      <c r="AP32" s="74"/>
      <c r="AQ32" s="74"/>
      <c r="AR32" s="74"/>
      <c r="AS32" s="72"/>
    </row>
    <row r="33" spans="1:45" ht="17.25" customHeight="1" x14ac:dyDescent="0.25">
      <c r="A33" s="221" t="s">
        <v>263</v>
      </c>
      <c r="B33" s="221"/>
      <c r="C33" s="221"/>
      <c r="D33" s="221"/>
      <c r="E33" s="221"/>
      <c r="F33" s="221"/>
      <c r="G33" s="221"/>
      <c r="H33" s="221"/>
      <c r="I33" s="221"/>
      <c r="J33" s="221"/>
      <c r="K33" s="221"/>
      <c r="L33" s="221"/>
      <c r="M33" s="221"/>
      <c r="N33" s="221"/>
      <c r="O33" s="221"/>
      <c r="P33" s="221"/>
      <c r="Q33" s="221"/>
      <c r="R33" s="221"/>
      <c r="S33" s="221"/>
      <c r="T33" s="221"/>
      <c r="U33" s="221"/>
      <c r="V33" s="221"/>
      <c r="W33" s="221"/>
      <c r="X33" s="221"/>
      <c r="Y33" s="221"/>
      <c r="Z33" s="221"/>
      <c r="AA33" s="221"/>
      <c r="AB33" s="221"/>
      <c r="AC33" s="221"/>
      <c r="AD33" s="221"/>
      <c r="AE33" s="221"/>
      <c r="AF33" s="221"/>
      <c r="AG33" s="221"/>
      <c r="AH33" s="221"/>
      <c r="AI33" s="221"/>
      <c r="AJ33" s="221"/>
      <c r="AK33" s="227"/>
      <c r="AL33" s="227"/>
      <c r="AM33" s="74"/>
      <c r="AN33" s="74"/>
      <c r="AO33" s="74"/>
      <c r="AP33" s="74"/>
      <c r="AQ33" s="74"/>
      <c r="AR33" s="74"/>
      <c r="AS33" s="72"/>
    </row>
    <row r="34" spans="1:45" ht="17.25" customHeight="1" x14ac:dyDescent="0.25">
      <c r="A34" s="221" t="s">
        <v>264</v>
      </c>
      <c r="B34" s="221"/>
      <c r="C34" s="221"/>
      <c r="D34" s="221"/>
      <c r="E34" s="221"/>
      <c r="F34" s="221"/>
      <c r="G34" s="221"/>
      <c r="H34" s="221"/>
      <c r="I34" s="221"/>
      <c r="J34" s="221"/>
      <c r="K34" s="221"/>
      <c r="L34" s="221"/>
      <c r="M34" s="221"/>
      <c r="N34" s="221"/>
      <c r="O34" s="221"/>
      <c r="P34" s="221"/>
      <c r="Q34" s="221"/>
      <c r="R34" s="221"/>
      <c r="S34" s="221"/>
      <c r="T34" s="221"/>
      <c r="U34" s="221"/>
      <c r="V34" s="221"/>
      <c r="W34" s="221"/>
      <c r="X34" s="221"/>
      <c r="Y34" s="221"/>
      <c r="Z34" s="221"/>
      <c r="AA34" s="221"/>
      <c r="AB34" s="221"/>
      <c r="AC34" s="221"/>
      <c r="AD34" s="221"/>
      <c r="AE34" s="221"/>
      <c r="AF34" s="221"/>
      <c r="AG34" s="221"/>
      <c r="AH34" s="221"/>
      <c r="AI34" s="221"/>
      <c r="AJ34" s="221"/>
      <c r="AK34" s="222"/>
      <c r="AL34" s="222"/>
      <c r="AM34" s="74"/>
      <c r="AN34" s="74"/>
      <c r="AO34" s="74"/>
      <c r="AP34" s="74"/>
      <c r="AQ34" s="74"/>
      <c r="AR34" s="74"/>
      <c r="AS34" s="72"/>
    </row>
    <row r="35" spans="1:45" ht="17.25" customHeight="1" x14ac:dyDescent="0.25">
      <c r="A35" s="221"/>
      <c r="B35" s="221"/>
      <c r="C35" s="221"/>
      <c r="D35" s="221"/>
      <c r="E35" s="221"/>
      <c r="F35" s="221"/>
      <c r="G35" s="221"/>
      <c r="H35" s="221"/>
      <c r="I35" s="221"/>
      <c r="J35" s="221"/>
      <c r="K35" s="221"/>
      <c r="L35" s="221"/>
      <c r="M35" s="221"/>
      <c r="N35" s="221"/>
      <c r="O35" s="221"/>
      <c r="P35" s="221"/>
      <c r="Q35" s="221"/>
      <c r="R35" s="221"/>
      <c r="S35" s="221"/>
      <c r="T35" s="221"/>
      <c r="U35" s="221"/>
      <c r="V35" s="221"/>
      <c r="W35" s="221"/>
      <c r="X35" s="221"/>
      <c r="Y35" s="221"/>
      <c r="Z35" s="221"/>
      <c r="AA35" s="221"/>
      <c r="AB35" s="221"/>
      <c r="AC35" s="221"/>
      <c r="AD35" s="221"/>
      <c r="AE35" s="221"/>
      <c r="AF35" s="221"/>
      <c r="AG35" s="221"/>
      <c r="AH35" s="221"/>
      <c r="AI35" s="221"/>
      <c r="AJ35" s="221"/>
      <c r="AK35" s="222"/>
      <c r="AL35" s="222"/>
      <c r="AM35" s="74"/>
      <c r="AN35" s="74"/>
      <c r="AO35" s="74"/>
      <c r="AP35" s="74"/>
      <c r="AQ35" s="74"/>
      <c r="AR35" s="74"/>
      <c r="AS35" s="72"/>
    </row>
    <row r="36" spans="1:45" ht="17.25" customHeight="1" x14ac:dyDescent="0.25">
      <c r="A36" s="228" t="s">
        <v>265</v>
      </c>
      <c r="B36" s="228"/>
      <c r="C36" s="228"/>
      <c r="D36" s="228"/>
      <c r="E36" s="228"/>
      <c r="F36" s="228"/>
      <c r="G36" s="228"/>
      <c r="H36" s="228"/>
      <c r="I36" s="228"/>
      <c r="J36" s="228"/>
      <c r="K36" s="228"/>
      <c r="L36" s="228"/>
      <c r="M36" s="228"/>
      <c r="N36" s="228"/>
      <c r="O36" s="228"/>
      <c r="P36" s="228"/>
      <c r="Q36" s="228"/>
      <c r="R36" s="228"/>
      <c r="S36" s="228"/>
      <c r="T36" s="228"/>
      <c r="U36" s="228"/>
      <c r="V36" s="228"/>
      <c r="W36" s="228"/>
      <c r="X36" s="228"/>
      <c r="Y36" s="228"/>
      <c r="Z36" s="228"/>
      <c r="AA36" s="228"/>
      <c r="AB36" s="228"/>
      <c r="AC36" s="228"/>
      <c r="AD36" s="228"/>
      <c r="AE36" s="228"/>
      <c r="AF36" s="228"/>
      <c r="AG36" s="228"/>
      <c r="AH36" s="228"/>
      <c r="AI36" s="228"/>
      <c r="AJ36" s="228"/>
      <c r="AK36" s="224"/>
      <c r="AL36" s="224"/>
      <c r="AM36" s="74"/>
      <c r="AN36" s="74"/>
      <c r="AO36" s="74"/>
      <c r="AP36" s="74"/>
      <c r="AQ36" s="74"/>
      <c r="AR36" s="74"/>
      <c r="AS36" s="72"/>
    </row>
    <row r="37" spans="1:45" ht="17.25" customHeight="1" x14ac:dyDescent="0.25">
      <c r="A37" s="217"/>
      <c r="B37" s="217"/>
      <c r="C37" s="217"/>
      <c r="D37" s="217"/>
      <c r="E37" s="217"/>
      <c r="F37" s="217"/>
      <c r="G37" s="217"/>
      <c r="H37" s="217"/>
      <c r="I37" s="217"/>
      <c r="J37" s="217"/>
      <c r="K37" s="217"/>
      <c r="L37" s="217"/>
      <c r="M37" s="217"/>
      <c r="N37" s="217"/>
      <c r="O37" s="217"/>
      <c r="P37" s="217"/>
      <c r="Q37" s="217"/>
      <c r="R37" s="217"/>
      <c r="S37" s="217"/>
      <c r="T37" s="217"/>
      <c r="U37" s="217"/>
      <c r="V37" s="217"/>
      <c r="W37" s="217"/>
      <c r="X37" s="217"/>
      <c r="Y37" s="217"/>
      <c r="Z37" s="217"/>
      <c r="AA37" s="217"/>
      <c r="AB37" s="217"/>
      <c r="AC37" s="217"/>
      <c r="AD37" s="217"/>
      <c r="AE37" s="217"/>
      <c r="AF37" s="217"/>
      <c r="AG37" s="217"/>
      <c r="AH37" s="217"/>
      <c r="AI37" s="217"/>
      <c r="AJ37" s="217"/>
      <c r="AK37" s="218"/>
      <c r="AL37" s="218"/>
      <c r="AM37" s="74"/>
      <c r="AN37" s="74"/>
      <c r="AO37" s="74"/>
      <c r="AP37" s="74"/>
      <c r="AQ37" s="74"/>
      <c r="AR37" s="74"/>
      <c r="AS37" s="72"/>
    </row>
    <row r="38" spans="1:45" ht="17.25" customHeight="1" x14ac:dyDescent="0.25">
      <c r="A38" s="221" t="s">
        <v>266</v>
      </c>
      <c r="B38" s="221"/>
      <c r="C38" s="221"/>
      <c r="D38" s="221"/>
      <c r="E38" s="221"/>
      <c r="F38" s="221"/>
      <c r="G38" s="221"/>
      <c r="H38" s="221"/>
      <c r="I38" s="221"/>
      <c r="J38" s="221"/>
      <c r="K38" s="221"/>
      <c r="L38" s="221"/>
      <c r="M38" s="221"/>
      <c r="N38" s="221"/>
      <c r="O38" s="221"/>
      <c r="P38" s="221"/>
      <c r="Q38" s="221"/>
      <c r="R38" s="221"/>
      <c r="S38" s="221"/>
      <c r="T38" s="221"/>
      <c r="U38" s="221"/>
      <c r="V38" s="221"/>
      <c r="W38" s="221"/>
      <c r="X38" s="221"/>
      <c r="Y38" s="221"/>
      <c r="Z38" s="221"/>
      <c r="AA38" s="221"/>
      <c r="AB38" s="221"/>
      <c r="AC38" s="221"/>
      <c r="AD38" s="221"/>
      <c r="AE38" s="221"/>
      <c r="AF38" s="221"/>
      <c r="AG38" s="221"/>
      <c r="AH38" s="221"/>
      <c r="AI38" s="221"/>
      <c r="AJ38" s="221"/>
      <c r="AK38" s="222"/>
      <c r="AL38" s="222"/>
      <c r="AM38" s="74"/>
      <c r="AN38" s="74"/>
      <c r="AO38" s="74"/>
      <c r="AP38" s="74"/>
      <c r="AQ38" s="74"/>
      <c r="AR38" s="74"/>
      <c r="AS38" s="72"/>
    </row>
    <row r="39" spans="1:45" ht="17.25" customHeight="1" x14ac:dyDescent="0.25">
      <c r="A39" s="228" t="s">
        <v>267</v>
      </c>
      <c r="B39" s="228"/>
      <c r="C39" s="228"/>
      <c r="D39" s="228"/>
      <c r="E39" s="228"/>
      <c r="F39" s="228"/>
      <c r="G39" s="228"/>
      <c r="H39" s="228"/>
      <c r="I39" s="228"/>
      <c r="J39" s="228"/>
      <c r="K39" s="228"/>
      <c r="L39" s="228"/>
      <c r="M39" s="228"/>
      <c r="N39" s="228"/>
      <c r="O39" s="228"/>
      <c r="P39" s="228"/>
      <c r="Q39" s="228"/>
      <c r="R39" s="228"/>
      <c r="S39" s="228"/>
      <c r="T39" s="228"/>
      <c r="U39" s="228"/>
      <c r="V39" s="228"/>
      <c r="W39" s="228"/>
      <c r="X39" s="228"/>
      <c r="Y39" s="228"/>
      <c r="Z39" s="228"/>
      <c r="AA39" s="228"/>
      <c r="AB39" s="228"/>
      <c r="AC39" s="228"/>
      <c r="AD39" s="228"/>
      <c r="AE39" s="228"/>
      <c r="AF39" s="228"/>
      <c r="AG39" s="228"/>
      <c r="AH39" s="228"/>
      <c r="AI39" s="228"/>
      <c r="AJ39" s="228"/>
      <c r="AK39" s="224"/>
      <c r="AL39" s="224"/>
      <c r="AM39" s="74"/>
      <c r="AN39" s="74"/>
      <c r="AO39" s="74"/>
      <c r="AP39" s="74"/>
      <c r="AQ39" s="74"/>
      <c r="AR39" s="74"/>
      <c r="AS39" s="72"/>
    </row>
    <row r="40" spans="1:45" ht="17.25" customHeight="1" x14ac:dyDescent="0.25">
      <c r="A40" s="217" t="s">
        <v>268</v>
      </c>
      <c r="B40" s="217"/>
      <c r="C40" s="217"/>
      <c r="D40" s="217"/>
      <c r="E40" s="217"/>
      <c r="F40" s="217"/>
      <c r="G40" s="217"/>
      <c r="H40" s="217"/>
      <c r="I40" s="217"/>
      <c r="J40" s="217"/>
      <c r="K40" s="217"/>
      <c r="L40" s="217"/>
      <c r="M40" s="217"/>
      <c r="N40" s="217"/>
      <c r="O40" s="217"/>
      <c r="P40" s="217"/>
      <c r="Q40" s="217"/>
      <c r="R40" s="217"/>
      <c r="S40" s="217"/>
      <c r="T40" s="217"/>
      <c r="U40" s="217"/>
      <c r="V40" s="217"/>
      <c r="W40" s="217"/>
      <c r="X40" s="217"/>
      <c r="Y40" s="217"/>
      <c r="Z40" s="217"/>
      <c r="AA40" s="217"/>
      <c r="AB40" s="217"/>
      <c r="AC40" s="217"/>
      <c r="AD40" s="217"/>
      <c r="AE40" s="217"/>
      <c r="AF40" s="217"/>
      <c r="AG40" s="217"/>
      <c r="AH40" s="217"/>
      <c r="AI40" s="217"/>
      <c r="AJ40" s="217"/>
      <c r="AK40" s="218"/>
      <c r="AL40" s="218"/>
      <c r="AM40" s="74"/>
      <c r="AN40" s="74"/>
      <c r="AO40" s="74"/>
      <c r="AP40" s="74"/>
      <c r="AQ40" s="74"/>
      <c r="AR40" s="74"/>
      <c r="AS40" s="72"/>
    </row>
    <row r="41" spans="1:45" ht="17.25" customHeight="1" x14ac:dyDescent="0.25">
      <c r="A41" s="221" t="s">
        <v>269</v>
      </c>
      <c r="B41" s="221"/>
      <c r="C41" s="221"/>
      <c r="D41" s="221"/>
      <c r="E41" s="221"/>
      <c r="F41" s="221"/>
      <c r="G41" s="221"/>
      <c r="H41" s="221"/>
      <c r="I41" s="221"/>
      <c r="J41" s="221"/>
      <c r="K41" s="221"/>
      <c r="L41" s="221"/>
      <c r="M41" s="221"/>
      <c r="N41" s="221"/>
      <c r="O41" s="221"/>
      <c r="P41" s="221"/>
      <c r="Q41" s="221"/>
      <c r="R41" s="221"/>
      <c r="S41" s="221"/>
      <c r="T41" s="221"/>
      <c r="U41" s="221"/>
      <c r="V41" s="221"/>
      <c r="W41" s="221"/>
      <c r="X41" s="221"/>
      <c r="Y41" s="221"/>
      <c r="Z41" s="221"/>
      <c r="AA41" s="221"/>
      <c r="AB41" s="221"/>
      <c r="AC41" s="221"/>
      <c r="AD41" s="221"/>
      <c r="AE41" s="221"/>
      <c r="AF41" s="221"/>
      <c r="AG41" s="221"/>
      <c r="AH41" s="221"/>
      <c r="AI41" s="221"/>
      <c r="AJ41" s="221"/>
      <c r="AK41" s="222"/>
      <c r="AL41" s="222"/>
      <c r="AM41" s="74"/>
      <c r="AN41" s="74"/>
      <c r="AO41" s="74"/>
      <c r="AP41" s="74"/>
      <c r="AQ41" s="74"/>
      <c r="AR41" s="74"/>
      <c r="AS41" s="72"/>
    </row>
    <row r="42" spans="1:45" ht="17.25" customHeight="1" x14ac:dyDescent="0.25">
      <c r="A42" s="221" t="s">
        <v>270</v>
      </c>
      <c r="B42" s="221"/>
      <c r="C42" s="221"/>
      <c r="D42" s="221"/>
      <c r="E42" s="221"/>
      <c r="F42" s="221"/>
      <c r="G42" s="221"/>
      <c r="H42" s="221"/>
      <c r="I42" s="221"/>
      <c r="J42" s="221"/>
      <c r="K42" s="221"/>
      <c r="L42" s="221"/>
      <c r="M42" s="221"/>
      <c r="N42" s="221"/>
      <c r="O42" s="221"/>
      <c r="P42" s="221"/>
      <c r="Q42" s="221"/>
      <c r="R42" s="221"/>
      <c r="S42" s="221"/>
      <c r="T42" s="221"/>
      <c r="U42" s="221"/>
      <c r="V42" s="221"/>
      <c r="W42" s="221"/>
      <c r="X42" s="221"/>
      <c r="Y42" s="221"/>
      <c r="Z42" s="221"/>
      <c r="AA42" s="221"/>
      <c r="AB42" s="221"/>
      <c r="AC42" s="221"/>
      <c r="AD42" s="221"/>
      <c r="AE42" s="221"/>
      <c r="AF42" s="221"/>
      <c r="AG42" s="221"/>
      <c r="AH42" s="221"/>
      <c r="AI42" s="221"/>
      <c r="AJ42" s="221"/>
      <c r="AK42" s="222"/>
      <c r="AL42" s="222"/>
      <c r="AM42" s="74"/>
      <c r="AN42" s="74"/>
      <c r="AO42" s="74"/>
      <c r="AP42" s="74"/>
      <c r="AQ42" s="74"/>
      <c r="AR42" s="74"/>
      <c r="AS42" s="72"/>
    </row>
    <row r="43" spans="1:45" ht="17.25" customHeight="1" x14ac:dyDescent="0.25">
      <c r="A43" s="221" t="s">
        <v>271</v>
      </c>
      <c r="B43" s="221"/>
      <c r="C43" s="221"/>
      <c r="D43" s="221"/>
      <c r="E43" s="221"/>
      <c r="F43" s="221"/>
      <c r="G43" s="221"/>
      <c r="H43" s="221"/>
      <c r="I43" s="221"/>
      <c r="J43" s="221"/>
      <c r="K43" s="221"/>
      <c r="L43" s="221"/>
      <c r="M43" s="221"/>
      <c r="N43" s="221"/>
      <c r="O43" s="221"/>
      <c r="P43" s="221"/>
      <c r="Q43" s="221"/>
      <c r="R43" s="221"/>
      <c r="S43" s="221"/>
      <c r="T43" s="221"/>
      <c r="U43" s="221"/>
      <c r="V43" s="221"/>
      <c r="W43" s="221"/>
      <c r="X43" s="221"/>
      <c r="Y43" s="221"/>
      <c r="Z43" s="221"/>
      <c r="AA43" s="221"/>
      <c r="AB43" s="221"/>
      <c r="AC43" s="221"/>
      <c r="AD43" s="221"/>
      <c r="AE43" s="221"/>
      <c r="AF43" s="221"/>
      <c r="AG43" s="221"/>
      <c r="AH43" s="221"/>
      <c r="AI43" s="221"/>
      <c r="AJ43" s="221"/>
      <c r="AK43" s="222"/>
      <c r="AL43" s="222"/>
      <c r="AM43" s="74"/>
      <c r="AN43" s="74"/>
      <c r="AO43" s="74"/>
      <c r="AP43" s="74"/>
      <c r="AQ43" s="74"/>
      <c r="AR43" s="74"/>
      <c r="AS43" s="72"/>
    </row>
    <row r="44" spans="1:45" ht="17.25" customHeight="1" x14ac:dyDescent="0.25">
      <c r="A44" s="221" t="s">
        <v>272</v>
      </c>
      <c r="B44" s="221"/>
      <c r="C44" s="221"/>
      <c r="D44" s="221"/>
      <c r="E44" s="221"/>
      <c r="F44" s="221"/>
      <c r="G44" s="221"/>
      <c r="H44" s="221"/>
      <c r="I44" s="221"/>
      <c r="J44" s="221"/>
      <c r="K44" s="221"/>
      <c r="L44" s="221"/>
      <c r="M44" s="221"/>
      <c r="N44" s="221"/>
      <c r="O44" s="221"/>
      <c r="P44" s="221"/>
      <c r="Q44" s="221"/>
      <c r="R44" s="221"/>
      <c r="S44" s="221"/>
      <c r="T44" s="221"/>
      <c r="U44" s="221"/>
      <c r="V44" s="221"/>
      <c r="W44" s="221"/>
      <c r="X44" s="221"/>
      <c r="Y44" s="221"/>
      <c r="Z44" s="221"/>
      <c r="AA44" s="221"/>
      <c r="AB44" s="221"/>
      <c r="AC44" s="221"/>
      <c r="AD44" s="221"/>
      <c r="AE44" s="221"/>
      <c r="AF44" s="221"/>
      <c r="AG44" s="221"/>
      <c r="AH44" s="221"/>
      <c r="AI44" s="221"/>
      <c r="AJ44" s="221"/>
      <c r="AK44" s="222"/>
      <c r="AL44" s="222"/>
      <c r="AM44" s="74"/>
      <c r="AN44" s="74"/>
      <c r="AO44" s="74"/>
      <c r="AP44" s="74"/>
      <c r="AQ44" s="74"/>
      <c r="AR44" s="74"/>
      <c r="AS44" s="72"/>
    </row>
    <row r="45" spans="1:45" ht="17.25" customHeight="1" x14ac:dyDescent="0.25">
      <c r="A45" s="221" t="s">
        <v>273</v>
      </c>
      <c r="B45" s="221"/>
      <c r="C45" s="221"/>
      <c r="D45" s="221"/>
      <c r="E45" s="221"/>
      <c r="F45" s="221"/>
      <c r="G45" s="221"/>
      <c r="H45" s="221"/>
      <c r="I45" s="221"/>
      <c r="J45" s="221"/>
      <c r="K45" s="221"/>
      <c r="L45" s="221"/>
      <c r="M45" s="221"/>
      <c r="N45" s="221"/>
      <c r="O45" s="221"/>
      <c r="P45" s="221"/>
      <c r="Q45" s="221"/>
      <c r="R45" s="221"/>
      <c r="S45" s="221"/>
      <c r="T45" s="221"/>
      <c r="U45" s="221"/>
      <c r="V45" s="221"/>
      <c r="W45" s="221"/>
      <c r="X45" s="221"/>
      <c r="Y45" s="221"/>
      <c r="Z45" s="221"/>
      <c r="AA45" s="221"/>
      <c r="AB45" s="221"/>
      <c r="AC45" s="221"/>
      <c r="AD45" s="221"/>
      <c r="AE45" s="221"/>
      <c r="AF45" s="221"/>
      <c r="AG45" s="221"/>
      <c r="AH45" s="221"/>
      <c r="AI45" s="221"/>
      <c r="AJ45" s="221"/>
      <c r="AK45" s="222"/>
      <c r="AL45" s="222"/>
      <c r="AM45" s="74"/>
      <c r="AN45" s="74"/>
      <c r="AO45" s="74"/>
      <c r="AP45" s="74"/>
      <c r="AQ45" s="74"/>
      <c r="AR45" s="74"/>
      <c r="AS45" s="72"/>
    </row>
    <row r="46" spans="1:45" ht="17.25" customHeight="1" x14ac:dyDescent="0.25">
      <c r="A46" s="229" t="s">
        <v>274</v>
      </c>
      <c r="B46" s="229"/>
      <c r="C46" s="229"/>
      <c r="D46" s="229"/>
      <c r="E46" s="229"/>
      <c r="F46" s="229"/>
      <c r="G46" s="229"/>
      <c r="H46" s="229"/>
      <c r="I46" s="229"/>
      <c r="J46" s="229"/>
      <c r="K46" s="229"/>
      <c r="L46" s="229"/>
      <c r="M46" s="229"/>
      <c r="N46" s="229"/>
      <c r="O46" s="229"/>
      <c r="P46" s="229"/>
      <c r="Q46" s="229"/>
      <c r="R46" s="229"/>
      <c r="S46" s="229"/>
      <c r="T46" s="229"/>
      <c r="U46" s="229"/>
      <c r="V46" s="229"/>
      <c r="W46" s="229"/>
      <c r="X46" s="229"/>
      <c r="Y46" s="229"/>
      <c r="Z46" s="229"/>
      <c r="AA46" s="229"/>
      <c r="AB46" s="229"/>
      <c r="AC46" s="229"/>
      <c r="AD46" s="229"/>
      <c r="AE46" s="229"/>
      <c r="AF46" s="229"/>
      <c r="AG46" s="229"/>
      <c r="AH46" s="229"/>
      <c r="AI46" s="229"/>
      <c r="AJ46" s="229"/>
      <c r="AK46" s="230"/>
      <c r="AL46" s="230"/>
      <c r="AM46" s="74"/>
      <c r="AN46" s="74"/>
      <c r="AO46" s="74"/>
      <c r="AP46" s="74"/>
      <c r="AQ46" s="74"/>
      <c r="AR46" s="74"/>
      <c r="AS46" s="72"/>
    </row>
    <row r="47" spans="1:45" ht="24" customHeight="1" x14ac:dyDescent="0.25">
      <c r="A47" s="231" t="s">
        <v>275</v>
      </c>
      <c r="B47" s="231"/>
      <c r="C47" s="231"/>
      <c r="D47" s="231"/>
      <c r="E47" s="231"/>
      <c r="F47" s="231"/>
      <c r="G47" s="231"/>
      <c r="H47" s="231"/>
      <c r="I47" s="231"/>
      <c r="J47" s="231"/>
      <c r="K47" s="231"/>
      <c r="L47" s="231"/>
      <c r="M47" s="231"/>
      <c r="N47" s="231"/>
      <c r="O47" s="231"/>
      <c r="P47" s="231"/>
      <c r="Q47" s="231"/>
      <c r="R47" s="231"/>
      <c r="S47" s="231"/>
      <c r="T47" s="231"/>
      <c r="U47" s="231"/>
      <c r="V47" s="231"/>
      <c r="W47" s="231"/>
      <c r="X47" s="231"/>
      <c r="Y47" s="231"/>
      <c r="Z47" s="231"/>
      <c r="AA47" s="231"/>
      <c r="AB47" s="231"/>
      <c r="AC47" s="231"/>
      <c r="AD47" s="231"/>
      <c r="AE47" s="231"/>
      <c r="AF47" s="231"/>
      <c r="AG47" s="231"/>
      <c r="AH47" s="231"/>
      <c r="AI47" s="231"/>
      <c r="AJ47" s="231"/>
      <c r="AK47" s="218" t="s">
        <v>242</v>
      </c>
      <c r="AL47" s="218"/>
      <c r="AM47" s="218" t="s">
        <v>276</v>
      </c>
      <c r="AN47" s="218"/>
      <c r="AO47" s="73" t="s">
        <v>277</v>
      </c>
      <c r="AP47" s="73" t="s">
        <v>278</v>
      </c>
      <c r="AQ47" s="72"/>
    </row>
    <row r="48" spans="1:45" ht="12" customHeight="1" x14ac:dyDescent="0.25">
      <c r="A48" s="221" t="s">
        <v>279</v>
      </c>
      <c r="B48" s="221"/>
      <c r="C48" s="221"/>
      <c r="D48" s="221"/>
      <c r="E48" s="221"/>
      <c r="F48" s="221"/>
      <c r="G48" s="221"/>
      <c r="H48" s="221"/>
      <c r="I48" s="221"/>
      <c r="J48" s="221"/>
      <c r="K48" s="221"/>
      <c r="L48" s="221"/>
      <c r="M48" s="221"/>
      <c r="N48" s="221"/>
      <c r="O48" s="221"/>
      <c r="P48" s="221"/>
      <c r="Q48" s="221"/>
      <c r="R48" s="221"/>
      <c r="S48" s="221"/>
      <c r="T48" s="221"/>
      <c r="U48" s="221"/>
      <c r="V48" s="221"/>
      <c r="W48" s="221"/>
      <c r="X48" s="221"/>
      <c r="Y48" s="221"/>
      <c r="Z48" s="221"/>
      <c r="AA48" s="221"/>
      <c r="AB48" s="221"/>
      <c r="AC48" s="221"/>
      <c r="AD48" s="221"/>
      <c r="AE48" s="221"/>
      <c r="AF48" s="221"/>
      <c r="AG48" s="221"/>
      <c r="AH48" s="221"/>
      <c r="AI48" s="221"/>
      <c r="AJ48" s="221"/>
      <c r="AK48" s="222"/>
      <c r="AL48" s="222"/>
      <c r="AM48" s="222"/>
      <c r="AN48" s="222"/>
      <c r="AO48" s="75"/>
      <c r="AP48" s="75"/>
      <c r="AQ48" s="72"/>
    </row>
    <row r="49" spans="1:43" ht="12" customHeight="1" x14ac:dyDescent="0.25">
      <c r="A49" s="221" t="s">
        <v>280</v>
      </c>
      <c r="B49" s="221"/>
      <c r="C49" s="221"/>
      <c r="D49" s="221"/>
      <c r="E49" s="221"/>
      <c r="F49" s="221"/>
      <c r="G49" s="221"/>
      <c r="H49" s="221"/>
      <c r="I49" s="221"/>
      <c r="J49" s="221"/>
      <c r="K49" s="221"/>
      <c r="L49" s="221"/>
      <c r="M49" s="221"/>
      <c r="N49" s="221"/>
      <c r="O49" s="221"/>
      <c r="P49" s="221"/>
      <c r="Q49" s="221"/>
      <c r="R49" s="221"/>
      <c r="S49" s="221"/>
      <c r="T49" s="221"/>
      <c r="U49" s="221"/>
      <c r="V49" s="221"/>
      <c r="W49" s="221"/>
      <c r="X49" s="221"/>
      <c r="Y49" s="221"/>
      <c r="Z49" s="221"/>
      <c r="AA49" s="221"/>
      <c r="AB49" s="221"/>
      <c r="AC49" s="221"/>
      <c r="AD49" s="221"/>
      <c r="AE49" s="221"/>
      <c r="AF49" s="221"/>
      <c r="AG49" s="221"/>
      <c r="AH49" s="221"/>
      <c r="AI49" s="221"/>
      <c r="AJ49" s="221"/>
      <c r="AK49" s="222"/>
      <c r="AL49" s="222"/>
      <c r="AM49" s="222"/>
      <c r="AN49" s="222"/>
      <c r="AO49" s="75"/>
      <c r="AP49" s="75"/>
      <c r="AQ49" s="72"/>
    </row>
    <row r="50" spans="1:43" ht="12" customHeight="1" x14ac:dyDescent="0.25">
      <c r="A50" s="228" t="s">
        <v>281</v>
      </c>
      <c r="B50" s="228"/>
      <c r="C50" s="228"/>
      <c r="D50" s="228"/>
      <c r="E50" s="228"/>
      <c r="F50" s="228"/>
      <c r="G50" s="228"/>
      <c r="H50" s="228"/>
      <c r="I50" s="228"/>
      <c r="J50" s="228"/>
      <c r="K50" s="228"/>
      <c r="L50" s="228"/>
      <c r="M50" s="228"/>
      <c r="N50" s="228"/>
      <c r="O50" s="228"/>
      <c r="P50" s="228"/>
      <c r="Q50" s="228"/>
      <c r="R50" s="228"/>
      <c r="S50" s="228"/>
      <c r="T50" s="228"/>
      <c r="U50" s="228"/>
      <c r="V50" s="228"/>
      <c r="W50" s="228"/>
      <c r="X50" s="228"/>
      <c r="Y50" s="228"/>
      <c r="Z50" s="228"/>
      <c r="AA50" s="228"/>
      <c r="AB50" s="228"/>
      <c r="AC50" s="228"/>
      <c r="AD50" s="228"/>
      <c r="AE50" s="228"/>
      <c r="AF50" s="228"/>
      <c r="AG50" s="228"/>
      <c r="AH50" s="228"/>
      <c r="AI50" s="228"/>
      <c r="AJ50" s="228"/>
      <c r="AK50" s="224"/>
      <c r="AL50" s="224"/>
      <c r="AM50" s="224"/>
      <c r="AN50" s="224"/>
      <c r="AO50" s="76"/>
      <c r="AP50" s="76"/>
      <c r="AQ50" s="72"/>
    </row>
    <row r="51" spans="1:43" ht="6.75" customHeight="1" x14ac:dyDescent="0.25">
      <c r="A51" s="79"/>
      <c r="B51" s="79"/>
      <c r="C51" s="79"/>
      <c r="D51" s="79"/>
      <c r="E51" s="79"/>
      <c r="F51" s="79"/>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79"/>
      <c r="AI51" s="79"/>
      <c r="AJ51" s="79"/>
      <c r="AK51" s="79"/>
      <c r="AL51" s="79"/>
      <c r="AM51" s="74"/>
      <c r="AN51" s="74"/>
      <c r="AO51" s="74"/>
      <c r="AP51" s="74"/>
      <c r="AQ51" s="72"/>
    </row>
    <row r="52" spans="1:43" ht="24" customHeight="1" x14ac:dyDescent="0.25">
      <c r="A52" s="232" t="s">
        <v>282</v>
      </c>
      <c r="B52" s="232"/>
      <c r="C52" s="232"/>
      <c r="D52" s="232"/>
      <c r="E52" s="232"/>
      <c r="F52" s="232"/>
      <c r="G52" s="232"/>
      <c r="H52" s="232"/>
      <c r="I52" s="232"/>
      <c r="J52" s="232"/>
      <c r="K52" s="232"/>
      <c r="L52" s="232"/>
      <c r="M52" s="232"/>
      <c r="N52" s="232"/>
      <c r="O52" s="232"/>
      <c r="P52" s="232"/>
      <c r="Q52" s="232"/>
      <c r="R52" s="232"/>
      <c r="S52" s="232"/>
      <c r="T52" s="232"/>
      <c r="U52" s="232"/>
      <c r="V52" s="232"/>
      <c r="W52" s="232"/>
      <c r="X52" s="232"/>
      <c r="Y52" s="232"/>
      <c r="Z52" s="232"/>
      <c r="AA52" s="232"/>
      <c r="AB52" s="232"/>
      <c r="AC52" s="232"/>
      <c r="AD52" s="232"/>
      <c r="AE52" s="232"/>
      <c r="AF52" s="232"/>
      <c r="AG52" s="232"/>
      <c r="AH52" s="232"/>
      <c r="AI52" s="232"/>
      <c r="AJ52" s="232"/>
      <c r="AK52" s="218" t="s">
        <v>242</v>
      </c>
      <c r="AL52" s="218"/>
      <c r="AM52" s="218" t="s">
        <v>276</v>
      </c>
      <c r="AN52" s="218"/>
      <c r="AO52" s="73" t="s">
        <v>277</v>
      </c>
      <c r="AP52" s="73" t="s">
        <v>278</v>
      </c>
      <c r="AQ52" s="72"/>
    </row>
    <row r="53" spans="1:43" ht="11.25" customHeight="1" x14ac:dyDescent="0.25">
      <c r="A53" s="233" t="s">
        <v>283</v>
      </c>
      <c r="B53" s="233"/>
      <c r="C53" s="233"/>
      <c r="D53" s="233"/>
      <c r="E53" s="233"/>
      <c r="F53" s="233"/>
      <c r="G53" s="233"/>
      <c r="H53" s="233"/>
      <c r="I53" s="233"/>
      <c r="J53" s="233"/>
      <c r="K53" s="233"/>
      <c r="L53" s="233"/>
      <c r="M53" s="233"/>
      <c r="N53" s="233"/>
      <c r="O53" s="233"/>
      <c r="P53" s="233"/>
      <c r="Q53" s="233"/>
      <c r="R53" s="233"/>
      <c r="S53" s="233"/>
      <c r="T53" s="233"/>
      <c r="U53" s="233"/>
      <c r="V53" s="233"/>
      <c r="W53" s="233"/>
      <c r="X53" s="233"/>
      <c r="Y53" s="233"/>
      <c r="Z53" s="233"/>
      <c r="AA53" s="233"/>
      <c r="AB53" s="233"/>
      <c r="AC53" s="233"/>
      <c r="AD53" s="233"/>
      <c r="AE53" s="233"/>
      <c r="AF53" s="233"/>
      <c r="AG53" s="233"/>
      <c r="AH53" s="233"/>
      <c r="AI53" s="233"/>
      <c r="AJ53" s="233"/>
      <c r="AK53" s="227"/>
      <c r="AL53" s="227"/>
      <c r="AM53" s="227"/>
      <c r="AN53" s="227"/>
      <c r="AO53" s="78"/>
      <c r="AP53" s="78"/>
      <c r="AQ53" s="72"/>
    </row>
    <row r="54" spans="1:43" ht="12" customHeight="1" x14ac:dyDescent="0.25">
      <c r="A54" s="221" t="s">
        <v>284</v>
      </c>
      <c r="B54" s="221"/>
      <c r="C54" s="221"/>
      <c r="D54" s="221"/>
      <c r="E54" s="221"/>
      <c r="F54" s="221"/>
      <c r="G54" s="221"/>
      <c r="H54" s="221"/>
      <c r="I54" s="221"/>
      <c r="J54" s="221"/>
      <c r="K54" s="221"/>
      <c r="L54" s="221"/>
      <c r="M54" s="221"/>
      <c r="N54" s="221"/>
      <c r="O54" s="221"/>
      <c r="P54" s="221"/>
      <c r="Q54" s="221"/>
      <c r="R54" s="221"/>
      <c r="S54" s="221"/>
      <c r="T54" s="221"/>
      <c r="U54" s="221"/>
      <c r="V54" s="221"/>
      <c r="W54" s="221"/>
      <c r="X54" s="221"/>
      <c r="Y54" s="221"/>
      <c r="Z54" s="221"/>
      <c r="AA54" s="221"/>
      <c r="AB54" s="221"/>
      <c r="AC54" s="221"/>
      <c r="AD54" s="221"/>
      <c r="AE54" s="221"/>
      <c r="AF54" s="221"/>
      <c r="AG54" s="221"/>
      <c r="AH54" s="221"/>
      <c r="AI54" s="221"/>
      <c r="AJ54" s="221"/>
      <c r="AK54" s="222"/>
      <c r="AL54" s="222"/>
      <c r="AM54" s="222"/>
      <c r="AN54" s="222"/>
      <c r="AO54" s="75"/>
      <c r="AP54" s="75"/>
      <c r="AQ54" s="72"/>
    </row>
    <row r="55" spans="1:43" ht="12" customHeight="1" x14ac:dyDescent="0.25">
      <c r="A55" s="221" t="s">
        <v>285</v>
      </c>
      <c r="B55" s="221"/>
      <c r="C55" s="221"/>
      <c r="D55" s="221"/>
      <c r="E55" s="221"/>
      <c r="F55" s="221"/>
      <c r="G55" s="221"/>
      <c r="H55" s="221"/>
      <c r="I55" s="221"/>
      <c r="J55" s="221"/>
      <c r="K55" s="221"/>
      <c r="L55" s="221"/>
      <c r="M55" s="221"/>
      <c r="N55" s="221"/>
      <c r="O55" s="221"/>
      <c r="P55" s="221"/>
      <c r="Q55" s="221"/>
      <c r="R55" s="221"/>
      <c r="S55" s="221"/>
      <c r="T55" s="221"/>
      <c r="U55" s="221"/>
      <c r="V55" s="221"/>
      <c r="W55" s="221"/>
      <c r="X55" s="221"/>
      <c r="Y55" s="221"/>
      <c r="Z55" s="221"/>
      <c r="AA55" s="221"/>
      <c r="AB55" s="221"/>
      <c r="AC55" s="221"/>
      <c r="AD55" s="221"/>
      <c r="AE55" s="221"/>
      <c r="AF55" s="221"/>
      <c r="AG55" s="221"/>
      <c r="AH55" s="221"/>
      <c r="AI55" s="221"/>
      <c r="AJ55" s="221"/>
      <c r="AK55" s="222"/>
      <c r="AL55" s="222"/>
      <c r="AM55" s="222"/>
      <c r="AN55" s="222"/>
      <c r="AO55" s="75"/>
      <c r="AP55" s="75"/>
      <c r="AQ55" s="72"/>
    </row>
    <row r="56" spans="1:43" ht="12" customHeight="1" x14ac:dyDescent="0.25">
      <c r="A56" s="228" t="s">
        <v>286</v>
      </c>
      <c r="B56" s="228"/>
      <c r="C56" s="228"/>
      <c r="D56" s="228"/>
      <c r="E56" s="228"/>
      <c r="F56" s="228"/>
      <c r="G56" s="228"/>
      <c r="H56" s="228"/>
      <c r="I56" s="228"/>
      <c r="J56" s="228"/>
      <c r="K56" s="228"/>
      <c r="L56" s="228"/>
      <c r="M56" s="228"/>
      <c r="N56" s="228"/>
      <c r="O56" s="228"/>
      <c r="P56" s="228"/>
      <c r="Q56" s="228"/>
      <c r="R56" s="228"/>
      <c r="S56" s="228"/>
      <c r="T56" s="228"/>
      <c r="U56" s="228"/>
      <c r="V56" s="228"/>
      <c r="W56" s="228"/>
      <c r="X56" s="228"/>
      <c r="Y56" s="228"/>
      <c r="Z56" s="228"/>
      <c r="AA56" s="228"/>
      <c r="AB56" s="228"/>
      <c r="AC56" s="228"/>
      <c r="AD56" s="228"/>
      <c r="AE56" s="228"/>
      <c r="AF56" s="228"/>
      <c r="AG56" s="228"/>
      <c r="AH56" s="228"/>
      <c r="AI56" s="228"/>
      <c r="AJ56" s="228"/>
      <c r="AK56" s="224"/>
      <c r="AL56" s="224"/>
      <c r="AM56" s="224"/>
      <c r="AN56" s="224"/>
      <c r="AO56" s="76"/>
      <c r="AP56" s="76"/>
      <c r="AQ56" s="72"/>
    </row>
    <row r="57" spans="1:43" ht="6" customHeight="1" x14ac:dyDescent="0.25">
      <c r="A57" s="79"/>
      <c r="B57" s="79"/>
      <c r="C57" s="79"/>
      <c r="D57" s="79"/>
      <c r="E57" s="79"/>
      <c r="F57" s="79"/>
      <c r="G57" s="79"/>
      <c r="H57" s="79"/>
      <c r="I57" s="79"/>
      <c r="J57" s="79"/>
      <c r="K57" s="79"/>
      <c r="L57" s="79"/>
      <c r="M57" s="79"/>
      <c r="N57" s="79"/>
      <c r="O57" s="79"/>
      <c r="P57" s="79"/>
      <c r="Q57" s="79"/>
      <c r="R57" s="79"/>
      <c r="S57" s="79"/>
      <c r="T57" s="79"/>
      <c r="U57" s="79"/>
      <c r="V57" s="79"/>
      <c r="W57" s="79"/>
      <c r="X57" s="79"/>
      <c r="Y57" s="79"/>
      <c r="Z57" s="79"/>
      <c r="AA57" s="79"/>
      <c r="AB57" s="79"/>
      <c r="AC57" s="79"/>
      <c r="AD57" s="79"/>
      <c r="AE57" s="79"/>
      <c r="AF57" s="79"/>
      <c r="AG57" s="79"/>
      <c r="AH57" s="79"/>
      <c r="AI57" s="79"/>
      <c r="AJ57" s="79"/>
      <c r="AK57" s="79"/>
      <c r="AL57" s="79"/>
      <c r="AM57" s="74"/>
      <c r="AN57" s="74"/>
      <c r="AO57" s="74"/>
      <c r="AP57" s="74"/>
      <c r="AQ57" s="71"/>
    </row>
    <row r="58" spans="1:43" ht="24" customHeight="1" x14ac:dyDescent="0.25">
      <c r="A58" s="232" t="s">
        <v>287</v>
      </c>
      <c r="B58" s="232"/>
      <c r="C58" s="232"/>
      <c r="D58" s="232"/>
      <c r="E58" s="232"/>
      <c r="F58" s="232"/>
      <c r="G58" s="232"/>
      <c r="H58" s="232"/>
      <c r="I58" s="232"/>
      <c r="J58" s="232"/>
      <c r="K58" s="232"/>
      <c r="L58" s="232"/>
      <c r="M58" s="232"/>
      <c r="N58" s="232"/>
      <c r="O58" s="232"/>
      <c r="P58" s="232"/>
      <c r="Q58" s="232"/>
      <c r="R58" s="232"/>
      <c r="S58" s="232"/>
      <c r="T58" s="232"/>
      <c r="U58" s="232"/>
      <c r="V58" s="232"/>
      <c r="W58" s="232"/>
      <c r="X58" s="232"/>
      <c r="Y58" s="232"/>
      <c r="Z58" s="232"/>
      <c r="AA58" s="232"/>
      <c r="AB58" s="232"/>
      <c r="AC58" s="232"/>
      <c r="AD58" s="232"/>
      <c r="AE58" s="232"/>
      <c r="AF58" s="232"/>
      <c r="AG58" s="232"/>
      <c r="AH58" s="232"/>
      <c r="AI58" s="232"/>
      <c r="AJ58" s="232"/>
      <c r="AK58" s="218" t="s">
        <v>242</v>
      </c>
      <c r="AL58" s="218"/>
      <c r="AM58" s="218" t="s">
        <v>276</v>
      </c>
      <c r="AN58" s="218"/>
      <c r="AO58" s="73" t="s">
        <v>277</v>
      </c>
      <c r="AP58" s="73" t="s">
        <v>278</v>
      </c>
      <c r="AQ58" s="72"/>
    </row>
    <row r="59" spans="1:43" ht="12.75" customHeight="1" x14ac:dyDescent="0.25">
      <c r="A59" s="234" t="s">
        <v>288</v>
      </c>
      <c r="B59" s="234"/>
      <c r="C59" s="234"/>
      <c r="D59" s="234"/>
      <c r="E59" s="234"/>
      <c r="F59" s="234"/>
      <c r="G59" s="234"/>
      <c r="H59" s="234"/>
      <c r="I59" s="234"/>
      <c r="J59" s="234"/>
      <c r="K59" s="234"/>
      <c r="L59" s="234"/>
      <c r="M59" s="234"/>
      <c r="N59" s="234"/>
      <c r="O59" s="234"/>
      <c r="P59" s="234"/>
      <c r="Q59" s="234"/>
      <c r="R59" s="234"/>
      <c r="S59" s="234"/>
      <c r="T59" s="234"/>
      <c r="U59" s="234"/>
      <c r="V59" s="234"/>
      <c r="W59" s="234"/>
      <c r="X59" s="234"/>
      <c r="Y59" s="234"/>
      <c r="Z59" s="234"/>
      <c r="AA59" s="234"/>
      <c r="AB59" s="234"/>
      <c r="AC59" s="234"/>
      <c r="AD59" s="234"/>
      <c r="AE59" s="234"/>
      <c r="AF59" s="234"/>
      <c r="AG59" s="234"/>
      <c r="AH59" s="234"/>
      <c r="AI59" s="234"/>
      <c r="AJ59" s="234"/>
      <c r="AK59" s="235"/>
      <c r="AL59" s="235"/>
      <c r="AM59" s="235"/>
      <c r="AN59" s="235"/>
      <c r="AO59" s="80"/>
      <c r="AP59" s="80"/>
      <c r="AQ59" s="81"/>
    </row>
    <row r="60" spans="1:43" ht="12" customHeight="1" x14ac:dyDescent="0.25">
      <c r="A60" s="221" t="s">
        <v>289</v>
      </c>
      <c r="B60" s="221"/>
      <c r="C60" s="221"/>
      <c r="D60" s="221"/>
      <c r="E60" s="221"/>
      <c r="F60" s="221"/>
      <c r="G60" s="221"/>
      <c r="H60" s="221"/>
      <c r="I60" s="221"/>
      <c r="J60" s="221"/>
      <c r="K60" s="221"/>
      <c r="L60" s="221"/>
      <c r="M60" s="221"/>
      <c r="N60" s="221"/>
      <c r="O60" s="221"/>
      <c r="P60" s="221"/>
      <c r="Q60" s="221"/>
      <c r="R60" s="221"/>
      <c r="S60" s="221"/>
      <c r="T60" s="221"/>
      <c r="U60" s="221"/>
      <c r="V60" s="221"/>
      <c r="W60" s="221"/>
      <c r="X60" s="221"/>
      <c r="Y60" s="221"/>
      <c r="Z60" s="221"/>
      <c r="AA60" s="221"/>
      <c r="AB60" s="221"/>
      <c r="AC60" s="221"/>
      <c r="AD60" s="221"/>
      <c r="AE60" s="221"/>
      <c r="AF60" s="221"/>
      <c r="AG60" s="221"/>
      <c r="AH60" s="221"/>
      <c r="AI60" s="221"/>
      <c r="AJ60" s="221"/>
      <c r="AK60" s="222"/>
      <c r="AL60" s="222"/>
      <c r="AM60" s="222"/>
      <c r="AN60" s="222"/>
      <c r="AO60" s="75"/>
      <c r="AP60" s="75"/>
      <c r="AQ60" s="72"/>
    </row>
    <row r="61" spans="1:43" ht="12" customHeight="1" x14ac:dyDescent="0.25">
      <c r="A61" s="221" t="s">
        <v>290</v>
      </c>
      <c r="B61" s="221"/>
      <c r="C61" s="221"/>
      <c r="D61" s="221"/>
      <c r="E61" s="221"/>
      <c r="F61" s="221"/>
      <c r="G61" s="221"/>
      <c r="H61" s="221"/>
      <c r="I61" s="221"/>
      <c r="J61" s="221"/>
      <c r="K61" s="221"/>
      <c r="L61" s="221"/>
      <c r="M61" s="221"/>
      <c r="N61" s="221"/>
      <c r="O61" s="221"/>
      <c r="P61" s="221"/>
      <c r="Q61" s="221"/>
      <c r="R61" s="221"/>
      <c r="S61" s="221"/>
      <c r="T61" s="221"/>
      <c r="U61" s="221"/>
      <c r="V61" s="221"/>
      <c r="W61" s="221"/>
      <c r="X61" s="221"/>
      <c r="Y61" s="221"/>
      <c r="Z61" s="221"/>
      <c r="AA61" s="221"/>
      <c r="AB61" s="221"/>
      <c r="AC61" s="221"/>
      <c r="AD61" s="221"/>
      <c r="AE61" s="221"/>
      <c r="AF61" s="221"/>
      <c r="AG61" s="221"/>
      <c r="AH61" s="221"/>
      <c r="AI61" s="221"/>
      <c r="AJ61" s="221"/>
      <c r="AK61" s="222"/>
      <c r="AL61" s="222"/>
      <c r="AM61" s="222"/>
      <c r="AN61" s="222"/>
      <c r="AO61" s="75"/>
      <c r="AP61" s="75"/>
      <c r="AQ61" s="72"/>
    </row>
    <row r="62" spans="1:43" ht="12" customHeight="1" x14ac:dyDescent="0.25">
      <c r="A62" s="221" t="s">
        <v>262</v>
      </c>
      <c r="B62" s="221"/>
      <c r="C62" s="221"/>
      <c r="D62" s="221"/>
      <c r="E62" s="221"/>
      <c r="F62" s="221"/>
      <c r="G62" s="221"/>
      <c r="H62" s="221"/>
      <c r="I62" s="221"/>
      <c r="J62" s="221"/>
      <c r="K62" s="221"/>
      <c r="L62" s="221"/>
      <c r="M62" s="221"/>
      <c r="N62" s="221"/>
      <c r="O62" s="221"/>
      <c r="P62" s="221"/>
      <c r="Q62" s="221"/>
      <c r="R62" s="221"/>
      <c r="S62" s="221"/>
      <c r="T62" s="221"/>
      <c r="U62" s="221"/>
      <c r="V62" s="221"/>
      <c r="W62" s="221"/>
      <c r="X62" s="221"/>
      <c r="Y62" s="221"/>
      <c r="Z62" s="221"/>
      <c r="AA62" s="221"/>
      <c r="AB62" s="221"/>
      <c r="AC62" s="221"/>
      <c r="AD62" s="221"/>
      <c r="AE62" s="221"/>
      <c r="AF62" s="221"/>
      <c r="AG62" s="221"/>
      <c r="AH62" s="221"/>
      <c r="AI62" s="221"/>
      <c r="AJ62" s="221"/>
      <c r="AK62" s="222"/>
      <c r="AL62" s="222"/>
      <c r="AM62" s="222"/>
      <c r="AN62" s="222"/>
      <c r="AO62" s="75"/>
      <c r="AP62" s="75"/>
      <c r="AQ62" s="72"/>
    </row>
    <row r="63" spans="1:43" ht="9.75" customHeight="1" x14ac:dyDescent="0.25">
      <c r="A63" s="221"/>
      <c r="B63" s="221"/>
      <c r="C63" s="221"/>
      <c r="D63" s="221"/>
      <c r="E63" s="221"/>
      <c r="F63" s="221"/>
      <c r="G63" s="221"/>
      <c r="H63" s="221"/>
      <c r="I63" s="221"/>
      <c r="J63" s="221"/>
      <c r="K63" s="221"/>
      <c r="L63" s="221"/>
      <c r="M63" s="221"/>
      <c r="N63" s="221"/>
      <c r="O63" s="221"/>
      <c r="P63" s="221"/>
      <c r="Q63" s="221"/>
      <c r="R63" s="221"/>
      <c r="S63" s="221"/>
      <c r="T63" s="221"/>
      <c r="U63" s="221"/>
      <c r="V63" s="221"/>
      <c r="W63" s="221"/>
      <c r="X63" s="221"/>
      <c r="Y63" s="221"/>
      <c r="Z63" s="221"/>
      <c r="AA63" s="221"/>
      <c r="AB63" s="221"/>
      <c r="AC63" s="221"/>
      <c r="AD63" s="221"/>
      <c r="AE63" s="221"/>
      <c r="AF63" s="221"/>
      <c r="AG63" s="221"/>
      <c r="AH63" s="221"/>
      <c r="AI63" s="221"/>
      <c r="AJ63" s="221"/>
      <c r="AK63" s="222"/>
      <c r="AL63" s="222"/>
      <c r="AM63" s="222"/>
      <c r="AN63" s="222"/>
      <c r="AO63" s="75"/>
      <c r="AP63" s="75"/>
      <c r="AQ63" s="72"/>
    </row>
    <row r="64" spans="1:43" ht="9.75" customHeight="1" x14ac:dyDescent="0.25">
      <c r="A64" s="221"/>
      <c r="B64" s="221"/>
      <c r="C64" s="221"/>
      <c r="D64" s="221"/>
      <c r="E64" s="221"/>
      <c r="F64" s="221"/>
      <c r="G64" s="221"/>
      <c r="H64" s="221"/>
      <c r="I64" s="221"/>
      <c r="J64" s="221"/>
      <c r="K64" s="221"/>
      <c r="L64" s="221"/>
      <c r="M64" s="221"/>
      <c r="N64" s="221"/>
      <c r="O64" s="221"/>
      <c r="P64" s="221"/>
      <c r="Q64" s="221"/>
      <c r="R64" s="221"/>
      <c r="S64" s="221"/>
      <c r="T64" s="221"/>
      <c r="U64" s="221"/>
      <c r="V64" s="221"/>
      <c r="W64" s="221"/>
      <c r="X64" s="221"/>
      <c r="Y64" s="221"/>
      <c r="Z64" s="221"/>
      <c r="AA64" s="221"/>
      <c r="AB64" s="221"/>
      <c r="AC64" s="221"/>
      <c r="AD64" s="221"/>
      <c r="AE64" s="221"/>
      <c r="AF64" s="221"/>
      <c r="AG64" s="221"/>
      <c r="AH64" s="221"/>
      <c r="AI64" s="221"/>
      <c r="AJ64" s="221"/>
      <c r="AK64" s="222"/>
      <c r="AL64" s="222"/>
      <c r="AM64" s="222"/>
      <c r="AN64" s="222"/>
      <c r="AO64" s="75"/>
      <c r="AP64" s="75"/>
      <c r="AQ64" s="72"/>
    </row>
    <row r="65" spans="1:43" ht="12" customHeight="1" x14ac:dyDescent="0.25">
      <c r="A65" s="221" t="s">
        <v>291</v>
      </c>
      <c r="B65" s="221"/>
      <c r="C65" s="221"/>
      <c r="D65" s="221"/>
      <c r="E65" s="221"/>
      <c r="F65" s="221"/>
      <c r="G65" s="221"/>
      <c r="H65" s="221"/>
      <c r="I65" s="221"/>
      <c r="J65" s="221"/>
      <c r="K65" s="221"/>
      <c r="L65" s="221"/>
      <c r="M65" s="221"/>
      <c r="N65" s="221"/>
      <c r="O65" s="221"/>
      <c r="P65" s="221"/>
      <c r="Q65" s="221"/>
      <c r="R65" s="221"/>
      <c r="S65" s="221"/>
      <c r="T65" s="221"/>
      <c r="U65" s="221"/>
      <c r="V65" s="221"/>
      <c r="W65" s="221"/>
      <c r="X65" s="221"/>
      <c r="Y65" s="221"/>
      <c r="Z65" s="221"/>
      <c r="AA65" s="221"/>
      <c r="AB65" s="221"/>
      <c r="AC65" s="221"/>
      <c r="AD65" s="221"/>
      <c r="AE65" s="221"/>
      <c r="AF65" s="221"/>
      <c r="AG65" s="221"/>
      <c r="AH65" s="221"/>
      <c r="AI65" s="221"/>
      <c r="AJ65" s="221"/>
      <c r="AK65" s="222"/>
      <c r="AL65" s="222"/>
      <c r="AM65" s="222"/>
      <c r="AN65" s="222"/>
      <c r="AO65" s="75"/>
      <c r="AP65" s="75"/>
      <c r="AQ65" s="72"/>
    </row>
    <row r="66" spans="1:43" ht="27.75" customHeight="1" x14ac:dyDescent="0.25">
      <c r="A66" s="236" t="s">
        <v>292</v>
      </c>
      <c r="B66" s="236"/>
      <c r="C66" s="236"/>
      <c r="D66" s="236"/>
      <c r="E66" s="236"/>
      <c r="F66" s="236"/>
      <c r="G66" s="236"/>
      <c r="H66" s="236"/>
      <c r="I66" s="236"/>
      <c r="J66" s="236"/>
      <c r="K66" s="236"/>
      <c r="L66" s="236"/>
      <c r="M66" s="236"/>
      <c r="N66" s="236"/>
      <c r="O66" s="236"/>
      <c r="P66" s="236"/>
      <c r="Q66" s="236"/>
      <c r="R66" s="236"/>
      <c r="S66" s="236"/>
      <c r="T66" s="236"/>
      <c r="U66" s="236"/>
      <c r="V66" s="236"/>
      <c r="W66" s="236"/>
      <c r="X66" s="236"/>
      <c r="Y66" s="236"/>
      <c r="Z66" s="236"/>
      <c r="AA66" s="236"/>
      <c r="AB66" s="236"/>
      <c r="AC66" s="236"/>
      <c r="AD66" s="236"/>
      <c r="AE66" s="236"/>
      <c r="AF66" s="236"/>
      <c r="AG66" s="236"/>
      <c r="AH66" s="236"/>
      <c r="AI66" s="236"/>
      <c r="AJ66" s="236"/>
      <c r="AK66" s="237"/>
      <c r="AL66" s="237"/>
      <c r="AM66" s="237"/>
      <c r="AN66" s="237"/>
      <c r="AO66" s="82"/>
      <c r="AP66" s="82"/>
      <c r="AQ66" s="81"/>
    </row>
    <row r="67" spans="1:43" ht="11.25" customHeight="1" x14ac:dyDescent="0.25">
      <c r="A67" s="221" t="s">
        <v>293</v>
      </c>
      <c r="B67" s="221"/>
      <c r="C67" s="221"/>
      <c r="D67" s="221"/>
      <c r="E67" s="221"/>
      <c r="F67" s="221"/>
      <c r="G67" s="221"/>
      <c r="H67" s="221"/>
      <c r="I67" s="221"/>
      <c r="J67" s="221"/>
      <c r="K67" s="221"/>
      <c r="L67" s="221"/>
      <c r="M67" s="221"/>
      <c r="N67" s="221"/>
      <c r="O67" s="221"/>
      <c r="P67" s="221"/>
      <c r="Q67" s="221"/>
      <c r="R67" s="221"/>
      <c r="S67" s="221"/>
      <c r="T67" s="221"/>
      <c r="U67" s="221"/>
      <c r="V67" s="221"/>
      <c r="W67" s="221"/>
      <c r="X67" s="221"/>
      <c r="Y67" s="221"/>
      <c r="Z67" s="221"/>
      <c r="AA67" s="221"/>
      <c r="AB67" s="221"/>
      <c r="AC67" s="221"/>
      <c r="AD67" s="221"/>
      <c r="AE67" s="221"/>
      <c r="AF67" s="221"/>
      <c r="AG67" s="221"/>
      <c r="AH67" s="221"/>
      <c r="AI67" s="221"/>
      <c r="AJ67" s="221"/>
      <c r="AK67" s="222"/>
      <c r="AL67" s="222"/>
      <c r="AM67" s="222"/>
      <c r="AN67" s="222"/>
      <c r="AO67" s="75"/>
      <c r="AP67" s="75"/>
      <c r="AQ67" s="72"/>
    </row>
    <row r="68" spans="1:43" ht="25.5" customHeight="1" x14ac:dyDescent="0.25">
      <c r="A68" s="236" t="s">
        <v>294</v>
      </c>
      <c r="B68" s="236"/>
      <c r="C68" s="236"/>
      <c r="D68" s="236"/>
      <c r="E68" s="236"/>
      <c r="F68" s="236"/>
      <c r="G68" s="236"/>
      <c r="H68" s="236"/>
      <c r="I68" s="236"/>
      <c r="J68" s="236"/>
      <c r="K68" s="236"/>
      <c r="L68" s="236"/>
      <c r="M68" s="236"/>
      <c r="N68" s="236"/>
      <c r="O68" s="236"/>
      <c r="P68" s="236"/>
      <c r="Q68" s="236"/>
      <c r="R68" s="236"/>
      <c r="S68" s="236"/>
      <c r="T68" s="236"/>
      <c r="U68" s="236"/>
      <c r="V68" s="236"/>
      <c r="W68" s="236"/>
      <c r="X68" s="236"/>
      <c r="Y68" s="236"/>
      <c r="Z68" s="236"/>
      <c r="AA68" s="236"/>
      <c r="AB68" s="236"/>
      <c r="AC68" s="236"/>
      <c r="AD68" s="236"/>
      <c r="AE68" s="236"/>
      <c r="AF68" s="236"/>
      <c r="AG68" s="236"/>
      <c r="AH68" s="236"/>
      <c r="AI68" s="236"/>
      <c r="AJ68" s="236"/>
      <c r="AK68" s="237"/>
      <c r="AL68" s="237"/>
      <c r="AM68" s="237"/>
      <c r="AN68" s="237"/>
      <c r="AO68" s="82"/>
      <c r="AP68" s="82"/>
      <c r="AQ68" s="81"/>
    </row>
    <row r="69" spans="1:43" ht="12" customHeight="1" x14ac:dyDescent="0.25">
      <c r="A69" s="221" t="s">
        <v>295</v>
      </c>
      <c r="B69" s="221"/>
      <c r="C69" s="221"/>
      <c r="D69" s="221"/>
      <c r="E69" s="221"/>
      <c r="F69" s="221"/>
      <c r="G69" s="221"/>
      <c r="H69" s="221"/>
      <c r="I69" s="221"/>
      <c r="J69" s="221"/>
      <c r="K69" s="221"/>
      <c r="L69" s="221"/>
      <c r="M69" s="221"/>
      <c r="N69" s="221"/>
      <c r="O69" s="221"/>
      <c r="P69" s="221"/>
      <c r="Q69" s="221"/>
      <c r="R69" s="221"/>
      <c r="S69" s="221"/>
      <c r="T69" s="221"/>
      <c r="U69" s="221"/>
      <c r="V69" s="221"/>
      <c r="W69" s="221"/>
      <c r="X69" s="221"/>
      <c r="Y69" s="221"/>
      <c r="Z69" s="221"/>
      <c r="AA69" s="221"/>
      <c r="AB69" s="221"/>
      <c r="AC69" s="221"/>
      <c r="AD69" s="221"/>
      <c r="AE69" s="221"/>
      <c r="AF69" s="221"/>
      <c r="AG69" s="221"/>
      <c r="AH69" s="221"/>
      <c r="AI69" s="221"/>
      <c r="AJ69" s="221"/>
      <c r="AK69" s="222"/>
      <c r="AL69" s="222"/>
      <c r="AM69" s="222"/>
      <c r="AN69" s="222"/>
      <c r="AO69" s="75"/>
      <c r="AP69" s="75"/>
      <c r="AQ69" s="72"/>
    </row>
    <row r="70" spans="1:43" ht="12.75" customHeight="1" x14ac:dyDescent="0.25">
      <c r="A70" s="238" t="s">
        <v>296</v>
      </c>
      <c r="B70" s="238"/>
      <c r="C70" s="238"/>
      <c r="D70" s="238"/>
      <c r="E70" s="238"/>
      <c r="F70" s="238"/>
      <c r="G70" s="238"/>
      <c r="H70" s="238"/>
      <c r="I70" s="238"/>
      <c r="J70" s="238"/>
      <c r="K70" s="238"/>
      <c r="L70" s="238"/>
      <c r="M70" s="238"/>
      <c r="N70" s="238"/>
      <c r="O70" s="238"/>
      <c r="P70" s="238"/>
      <c r="Q70" s="238"/>
      <c r="R70" s="238"/>
      <c r="S70" s="238"/>
      <c r="T70" s="238"/>
      <c r="U70" s="238"/>
      <c r="V70" s="238"/>
      <c r="W70" s="238"/>
      <c r="X70" s="238"/>
      <c r="Y70" s="238"/>
      <c r="Z70" s="238"/>
      <c r="AA70" s="238"/>
      <c r="AB70" s="238"/>
      <c r="AC70" s="238"/>
      <c r="AD70" s="238"/>
      <c r="AE70" s="238"/>
      <c r="AF70" s="238"/>
      <c r="AG70" s="238"/>
      <c r="AH70" s="238"/>
      <c r="AI70" s="238"/>
      <c r="AJ70" s="238"/>
      <c r="AK70" s="237"/>
      <c r="AL70" s="237"/>
      <c r="AM70" s="237"/>
      <c r="AN70" s="237"/>
      <c r="AO70" s="82"/>
      <c r="AP70" s="82"/>
      <c r="AQ70" s="81"/>
    </row>
    <row r="71" spans="1:43" ht="12" customHeight="1" x14ac:dyDescent="0.25">
      <c r="A71" s="221" t="s">
        <v>265</v>
      </c>
      <c r="B71" s="221"/>
      <c r="C71" s="221"/>
      <c r="D71" s="221"/>
      <c r="E71" s="221"/>
      <c r="F71" s="221"/>
      <c r="G71" s="221"/>
      <c r="H71" s="221"/>
      <c r="I71" s="221"/>
      <c r="J71" s="221"/>
      <c r="K71" s="221"/>
      <c r="L71" s="221"/>
      <c r="M71" s="221"/>
      <c r="N71" s="221"/>
      <c r="O71" s="221"/>
      <c r="P71" s="221"/>
      <c r="Q71" s="221"/>
      <c r="R71" s="221"/>
      <c r="S71" s="221"/>
      <c r="T71" s="221"/>
      <c r="U71" s="221"/>
      <c r="V71" s="221"/>
      <c r="W71" s="221"/>
      <c r="X71" s="221"/>
      <c r="Y71" s="221"/>
      <c r="Z71" s="221"/>
      <c r="AA71" s="221"/>
      <c r="AB71" s="221"/>
      <c r="AC71" s="221"/>
      <c r="AD71" s="221"/>
      <c r="AE71" s="221"/>
      <c r="AF71" s="221"/>
      <c r="AG71" s="221"/>
      <c r="AH71" s="221"/>
      <c r="AI71" s="221"/>
      <c r="AJ71" s="221"/>
      <c r="AK71" s="222"/>
      <c r="AL71" s="222"/>
      <c r="AM71" s="222"/>
      <c r="AN71" s="222"/>
      <c r="AO71" s="75"/>
      <c r="AP71" s="75"/>
      <c r="AQ71" s="72"/>
    </row>
    <row r="72" spans="1:43" ht="12.75" customHeight="1" x14ac:dyDescent="0.25">
      <c r="A72" s="239" t="s">
        <v>297</v>
      </c>
      <c r="B72" s="239"/>
      <c r="C72" s="239"/>
      <c r="D72" s="239"/>
      <c r="E72" s="239"/>
      <c r="F72" s="239"/>
      <c r="G72" s="239"/>
      <c r="H72" s="239"/>
      <c r="I72" s="239"/>
      <c r="J72" s="239"/>
      <c r="K72" s="239"/>
      <c r="L72" s="239"/>
      <c r="M72" s="239"/>
      <c r="N72" s="239"/>
      <c r="O72" s="239"/>
      <c r="P72" s="239"/>
      <c r="Q72" s="239"/>
      <c r="R72" s="239"/>
      <c r="S72" s="239"/>
      <c r="T72" s="239"/>
      <c r="U72" s="239"/>
      <c r="V72" s="239"/>
      <c r="W72" s="239"/>
      <c r="X72" s="239"/>
      <c r="Y72" s="239"/>
      <c r="Z72" s="239"/>
      <c r="AA72" s="239"/>
      <c r="AB72" s="239"/>
      <c r="AC72" s="239"/>
      <c r="AD72" s="239"/>
      <c r="AE72" s="239"/>
      <c r="AF72" s="239"/>
      <c r="AG72" s="239"/>
      <c r="AH72" s="239"/>
      <c r="AI72" s="239"/>
      <c r="AJ72" s="239"/>
      <c r="AK72" s="240"/>
      <c r="AL72" s="240"/>
      <c r="AM72" s="240"/>
      <c r="AN72" s="240"/>
      <c r="AO72" s="84"/>
      <c r="AP72" s="84"/>
      <c r="AQ72" s="81"/>
    </row>
    <row r="73" spans="1:43" ht="7.5" customHeight="1" x14ac:dyDescent="0.25">
      <c r="A73" s="79"/>
      <c r="B73" s="79"/>
      <c r="C73" s="79"/>
      <c r="D73" s="79"/>
      <c r="E73" s="79"/>
      <c r="F73" s="79"/>
      <c r="G73" s="79"/>
      <c r="H73" s="79"/>
      <c r="I73" s="79"/>
      <c r="J73" s="79"/>
      <c r="K73" s="79"/>
      <c r="L73" s="79"/>
      <c r="M73" s="79"/>
      <c r="N73" s="79"/>
      <c r="O73" s="79"/>
      <c r="P73" s="79"/>
      <c r="Q73" s="79"/>
      <c r="R73" s="79"/>
      <c r="S73" s="79"/>
      <c r="T73" s="79"/>
      <c r="U73" s="79"/>
      <c r="V73" s="79"/>
      <c r="W73" s="79"/>
      <c r="X73" s="79"/>
      <c r="Y73" s="79"/>
      <c r="Z73" s="79"/>
      <c r="AA73" s="79"/>
      <c r="AB73" s="79"/>
      <c r="AC73" s="79"/>
      <c r="AD73" s="79"/>
      <c r="AE73" s="79"/>
      <c r="AF73" s="79"/>
      <c r="AG73" s="79"/>
      <c r="AH73" s="79"/>
      <c r="AI73" s="79"/>
      <c r="AJ73" s="79"/>
      <c r="AK73" s="79"/>
      <c r="AL73" s="79"/>
      <c r="AM73" s="74"/>
      <c r="AN73" s="74"/>
      <c r="AO73" s="74"/>
      <c r="AP73" s="74"/>
      <c r="AQ73" s="71"/>
    </row>
    <row r="74" spans="1:43" ht="25.5" customHeight="1" x14ac:dyDescent="0.25">
      <c r="A74" s="232" t="s">
        <v>298</v>
      </c>
      <c r="B74" s="232"/>
      <c r="C74" s="232"/>
      <c r="D74" s="232"/>
      <c r="E74" s="232"/>
      <c r="F74" s="232"/>
      <c r="G74" s="232"/>
      <c r="H74" s="232"/>
      <c r="I74" s="232"/>
      <c r="J74" s="232"/>
      <c r="K74" s="232"/>
      <c r="L74" s="232"/>
      <c r="M74" s="232"/>
      <c r="N74" s="232"/>
      <c r="O74" s="232"/>
      <c r="P74" s="232"/>
      <c r="Q74" s="232"/>
      <c r="R74" s="232"/>
      <c r="S74" s="232"/>
      <c r="T74" s="232"/>
      <c r="U74" s="232"/>
      <c r="V74" s="232"/>
      <c r="W74" s="232"/>
      <c r="X74" s="232"/>
      <c r="Y74" s="232"/>
      <c r="Z74" s="232"/>
      <c r="AA74" s="232"/>
      <c r="AB74" s="232"/>
      <c r="AC74" s="232"/>
      <c r="AD74" s="232"/>
      <c r="AE74" s="232"/>
      <c r="AF74" s="232"/>
      <c r="AG74" s="232"/>
      <c r="AH74" s="232"/>
      <c r="AI74" s="232"/>
      <c r="AJ74" s="232"/>
      <c r="AK74" s="218" t="s">
        <v>242</v>
      </c>
      <c r="AL74" s="218"/>
      <c r="AM74" s="218" t="s">
        <v>276</v>
      </c>
      <c r="AN74" s="218"/>
      <c r="AO74" s="73" t="s">
        <v>277</v>
      </c>
      <c r="AP74" s="73" t="s">
        <v>278</v>
      </c>
      <c r="AQ74" s="72"/>
    </row>
    <row r="75" spans="1:43" ht="25.5" customHeight="1" x14ac:dyDescent="0.25">
      <c r="A75" s="236" t="s">
        <v>294</v>
      </c>
      <c r="B75" s="236"/>
      <c r="C75" s="236"/>
      <c r="D75" s="236"/>
      <c r="E75" s="236"/>
      <c r="F75" s="236"/>
      <c r="G75" s="236"/>
      <c r="H75" s="236"/>
      <c r="I75" s="236"/>
      <c r="J75" s="236"/>
      <c r="K75" s="236"/>
      <c r="L75" s="236"/>
      <c r="M75" s="236"/>
      <c r="N75" s="236"/>
      <c r="O75" s="236"/>
      <c r="P75" s="236"/>
      <c r="Q75" s="236"/>
      <c r="R75" s="236"/>
      <c r="S75" s="236"/>
      <c r="T75" s="236"/>
      <c r="U75" s="236"/>
      <c r="V75" s="236"/>
      <c r="W75" s="236"/>
      <c r="X75" s="236"/>
      <c r="Y75" s="236"/>
      <c r="Z75" s="236"/>
      <c r="AA75" s="236"/>
      <c r="AB75" s="236"/>
      <c r="AC75" s="236"/>
      <c r="AD75" s="236"/>
      <c r="AE75" s="236"/>
      <c r="AF75" s="236"/>
      <c r="AG75" s="236"/>
      <c r="AH75" s="236"/>
      <c r="AI75" s="236"/>
      <c r="AJ75" s="236"/>
      <c r="AK75" s="237"/>
      <c r="AL75" s="237"/>
      <c r="AM75" s="241"/>
      <c r="AN75" s="241"/>
      <c r="AO75" s="85"/>
      <c r="AP75" s="85"/>
      <c r="AQ75" s="81"/>
    </row>
    <row r="76" spans="1:43" ht="12" customHeight="1" x14ac:dyDescent="0.25">
      <c r="A76" s="221" t="s">
        <v>293</v>
      </c>
      <c r="B76" s="221"/>
      <c r="C76" s="221"/>
      <c r="D76" s="221"/>
      <c r="E76" s="221"/>
      <c r="F76" s="221"/>
      <c r="G76" s="221"/>
      <c r="H76" s="221"/>
      <c r="I76" s="221"/>
      <c r="J76" s="221"/>
      <c r="K76" s="221"/>
      <c r="L76" s="221"/>
      <c r="M76" s="221"/>
      <c r="N76" s="221"/>
      <c r="O76" s="221"/>
      <c r="P76" s="221"/>
      <c r="Q76" s="221"/>
      <c r="R76" s="221"/>
      <c r="S76" s="221"/>
      <c r="T76" s="221"/>
      <c r="U76" s="221"/>
      <c r="V76" s="221"/>
      <c r="W76" s="221"/>
      <c r="X76" s="221"/>
      <c r="Y76" s="221"/>
      <c r="Z76" s="221"/>
      <c r="AA76" s="221"/>
      <c r="AB76" s="221"/>
      <c r="AC76" s="221"/>
      <c r="AD76" s="221"/>
      <c r="AE76" s="221"/>
      <c r="AF76" s="221"/>
      <c r="AG76" s="221"/>
      <c r="AH76" s="221"/>
      <c r="AI76" s="221"/>
      <c r="AJ76" s="221"/>
      <c r="AK76" s="222"/>
      <c r="AL76" s="222"/>
      <c r="AM76" s="242"/>
      <c r="AN76" s="242"/>
      <c r="AO76" s="86"/>
      <c r="AP76" s="86"/>
      <c r="AQ76" s="72"/>
    </row>
    <row r="77" spans="1:43" ht="12" customHeight="1" x14ac:dyDescent="0.25">
      <c r="A77" s="221" t="s">
        <v>295</v>
      </c>
      <c r="B77" s="221"/>
      <c r="C77" s="221"/>
      <c r="D77" s="221"/>
      <c r="E77" s="221"/>
      <c r="F77" s="221"/>
      <c r="G77" s="221"/>
      <c r="H77" s="221"/>
      <c r="I77" s="221"/>
      <c r="J77" s="221"/>
      <c r="K77" s="221"/>
      <c r="L77" s="221"/>
      <c r="M77" s="221"/>
      <c r="N77" s="221"/>
      <c r="O77" s="221"/>
      <c r="P77" s="221"/>
      <c r="Q77" s="221"/>
      <c r="R77" s="221"/>
      <c r="S77" s="221"/>
      <c r="T77" s="221"/>
      <c r="U77" s="221"/>
      <c r="V77" s="221"/>
      <c r="W77" s="221"/>
      <c r="X77" s="221"/>
      <c r="Y77" s="221"/>
      <c r="Z77" s="221"/>
      <c r="AA77" s="221"/>
      <c r="AB77" s="221"/>
      <c r="AC77" s="221"/>
      <c r="AD77" s="221"/>
      <c r="AE77" s="221"/>
      <c r="AF77" s="221"/>
      <c r="AG77" s="221"/>
      <c r="AH77" s="221"/>
      <c r="AI77" s="221"/>
      <c r="AJ77" s="221"/>
      <c r="AK77" s="222"/>
      <c r="AL77" s="222"/>
      <c r="AM77" s="242"/>
      <c r="AN77" s="242"/>
      <c r="AO77" s="86"/>
      <c r="AP77" s="86"/>
      <c r="AQ77" s="72"/>
    </row>
    <row r="78" spans="1:43" ht="12" customHeight="1" x14ac:dyDescent="0.25">
      <c r="A78" s="221" t="s">
        <v>265</v>
      </c>
      <c r="B78" s="221"/>
      <c r="C78" s="221"/>
      <c r="D78" s="221"/>
      <c r="E78" s="221"/>
      <c r="F78" s="221"/>
      <c r="G78" s="221"/>
      <c r="H78" s="221"/>
      <c r="I78" s="221"/>
      <c r="J78" s="221"/>
      <c r="K78" s="221"/>
      <c r="L78" s="221"/>
      <c r="M78" s="221"/>
      <c r="N78" s="221"/>
      <c r="O78" s="221"/>
      <c r="P78" s="221"/>
      <c r="Q78" s="221"/>
      <c r="R78" s="221"/>
      <c r="S78" s="221"/>
      <c r="T78" s="221"/>
      <c r="U78" s="221"/>
      <c r="V78" s="221"/>
      <c r="W78" s="221"/>
      <c r="X78" s="221"/>
      <c r="Y78" s="221"/>
      <c r="Z78" s="221"/>
      <c r="AA78" s="221"/>
      <c r="AB78" s="221"/>
      <c r="AC78" s="221"/>
      <c r="AD78" s="221"/>
      <c r="AE78" s="221"/>
      <c r="AF78" s="221"/>
      <c r="AG78" s="221"/>
      <c r="AH78" s="221"/>
      <c r="AI78" s="221"/>
      <c r="AJ78" s="221"/>
      <c r="AK78" s="222"/>
      <c r="AL78" s="222"/>
      <c r="AM78" s="242"/>
      <c r="AN78" s="242"/>
      <c r="AO78" s="86"/>
      <c r="AP78" s="86"/>
      <c r="AQ78" s="72"/>
    </row>
    <row r="79" spans="1:43" ht="12" customHeight="1" x14ac:dyDescent="0.25">
      <c r="A79" s="221" t="s">
        <v>299</v>
      </c>
      <c r="B79" s="221"/>
      <c r="C79" s="221"/>
      <c r="D79" s="221"/>
      <c r="E79" s="221"/>
      <c r="F79" s="221"/>
      <c r="G79" s="221"/>
      <c r="H79" s="221"/>
      <c r="I79" s="221"/>
      <c r="J79" s="221"/>
      <c r="K79" s="221"/>
      <c r="L79" s="221"/>
      <c r="M79" s="221"/>
      <c r="N79" s="221"/>
      <c r="O79" s="221"/>
      <c r="P79" s="221"/>
      <c r="Q79" s="221"/>
      <c r="R79" s="221"/>
      <c r="S79" s="221"/>
      <c r="T79" s="221"/>
      <c r="U79" s="221"/>
      <c r="V79" s="221"/>
      <c r="W79" s="221"/>
      <c r="X79" s="221"/>
      <c r="Y79" s="221"/>
      <c r="Z79" s="221"/>
      <c r="AA79" s="221"/>
      <c r="AB79" s="221"/>
      <c r="AC79" s="221"/>
      <c r="AD79" s="221"/>
      <c r="AE79" s="221"/>
      <c r="AF79" s="221"/>
      <c r="AG79" s="221"/>
      <c r="AH79" s="221"/>
      <c r="AI79" s="221"/>
      <c r="AJ79" s="221"/>
      <c r="AK79" s="222"/>
      <c r="AL79" s="222"/>
      <c r="AM79" s="242"/>
      <c r="AN79" s="242"/>
      <c r="AO79" s="86"/>
      <c r="AP79" s="86"/>
      <c r="AQ79" s="72"/>
    </row>
    <row r="80" spans="1:43" ht="12" customHeight="1" x14ac:dyDescent="0.25">
      <c r="A80" s="221" t="s">
        <v>300</v>
      </c>
      <c r="B80" s="221"/>
      <c r="C80" s="221"/>
      <c r="D80" s="221"/>
      <c r="E80" s="221"/>
      <c r="F80" s="221"/>
      <c r="G80" s="221"/>
      <c r="H80" s="221"/>
      <c r="I80" s="221"/>
      <c r="J80" s="221"/>
      <c r="K80" s="221"/>
      <c r="L80" s="221"/>
      <c r="M80" s="221"/>
      <c r="N80" s="221"/>
      <c r="O80" s="221"/>
      <c r="P80" s="221"/>
      <c r="Q80" s="221"/>
      <c r="R80" s="221"/>
      <c r="S80" s="221"/>
      <c r="T80" s="221"/>
      <c r="U80" s="221"/>
      <c r="V80" s="221"/>
      <c r="W80" s="221"/>
      <c r="X80" s="221"/>
      <c r="Y80" s="221"/>
      <c r="Z80" s="221"/>
      <c r="AA80" s="221"/>
      <c r="AB80" s="221"/>
      <c r="AC80" s="221"/>
      <c r="AD80" s="221"/>
      <c r="AE80" s="221"/>
      <c r="AF80" s="221"/>
      <c r="AG80" s="221"/>
      <c r="AH80" s="221"/>
      <c r="AI80" s="221"/>
      <c r="AJ80" s="221"/>
      <c r="AK80" s="222"/>
      <c r="AL80" s="222"/>
      <c r="AM80" s="242"/>
      <c r="AN80" s="242"/>
      <c r="AO80" s="86"/>
      <c r="AP80" s="86"/>
      <c r="AQ80" s="72"/>
    </row>
    <row r="81" spans="1:45" ht="12.75" customHeight="1" x14ac:dyDescent="0.25">
      <c r="A81" s="221" t="s">
        <v>301</v>
      </c>
      <c r="B81" s="221"/>
      <c r="C81" s="221"/>
      <c r="D81" s="221"/>
      <c r="E81" s="221"/>
      <c r="F81" s="221"/>
      <c r="G81" s="221"/>
      <c r="H81" s="221"/>
      <c r="I81" s="221"/>
      <c r="J81" s="221"/>
      <c r="K81" s="221"/>
      <c r="L81" s="221"/>
      <c r="M81" s="221"/>
      <c r="N81" s="221"/>
      <c r="O81" s="221"/>
      <c r="P81" s="221"/>
      <c r="Q81" s="221"/>
      <c r="R81" s="221"/>
      <c r="S81" s="221"/>
      <c r="T81" s="221"/>
      <c r="U81" s="221"/>
      <c r="V81" s="221"/>
      <c r="W81" s="221"/>
      <c r="X81" s="221"/>
      <c r="Y81" s="221"/>
      <c r="Z81" s="221"/>
      <c r="AA81" s="221"/>
      <c r="AB81" s="221"/>
      <c r="AC81" s="221"/>
      <c r="AD81" s="221"/>
      <c r="AE81" s="221"/>
      <c r="AF81" s="221"/>
      <c r="AG81" s="221"/>
      <c r="AH81" s="221"/>
      <c r="AI81" s="221"/>
      <c r="AJ81" s="221"/>
      <c r="AK81" s="222"/>
      <c r="AL81" s="222"/>
      <c r="AM81" s="242"/>
      <c r="AN81" s="242"/>
      <c r="AO81" s="86"/>
      <c r="AP81" s="86"/>
      <c r="AQ81" s="72"/>
    </row>
    <row r="82" spans="1:45" ht="12.75" customHeight="1" x14ac:dyDescent="0.25">
      <c r="A82" s="221" t="s">
        <v>302</v>
      </c>
      <c r="B82" s="221"/>
      <c r="C82" s="221"/>
      <c r="D82" s="221"/>
      <c r="E82" s="221"/>
      <c r="F82" s="221"/>
      <c r="G82" s="221"/>
      <c r="H82" s="221"/>
      <c r="I82" s="221"/>
      <c r="J82" s="221"/>
      <c r="K82" s="221"/>
      <c r="L82" s="221"/>
      <c r="M82" s="221"/>
      <c r="N82" s="221"/>
      <c r="O82" s="221"/>
      <c r="P82" s="221"/>
      <c r="Q82" s="221"/>
      <c r="R82" s="221"/>
      <c r="S82" s="221"/>
      <c r="T82" s="221"/>
      <c r="U82" s="221"/>
      <c r="V82" s="221"/>
      <c r="W82" s="221"/>
      <c r="X82" s="221"/>
      <c r="Y82" s="221"/>
      <c r="Z82" s="221"/>
      <c r="AA82" s="221"/>
      <c r="AB82" s="221"/>
      <c r="AC82" s="221"/>
      <c r="AD82" s="221"/>
      <c r="AE82" s="221"/>
      <c r="AF82" s="221"/>
      <c r="AG82" s="221"/>
      <c r="AH82" s="221"/>
      <c r="AI82" s="221"/>
      <c r="AJ82" s="221"/>
      <c r="AK82" s="222"/>
      <c r="AL82" s="222"/>
      <c r="AM82" s="242"/>
      <c r="AN82" s="242"/>
      <c r="AO82" s="86"/>
      <c r="AP82" s="86"/>
      <c r="AQ82" s="72"/>
    </row>
    <row r="83" spans="1:45" ht="12" customHeight="1" x14ac:dyDescent="0.25">
      <c r="A83" s="238" t="s">
        <v>303</v>
      </c>
      <c r="B83" s="238"/>
      <c r="C83" s="238"/>
      <c r="D83" s="238"/>
      <c r="E83" s="238"/>
      <c r="F83" s="238"/>
      <c r="G83" s="238"/>
      <c r="H83" s="238"/>
      <c r="I83" s="238"/>
      <c r="J83" s="238"/>
      <c r="K83" s="238"/>
      <c r="L83" s="238"/>
      <c r="M83" s="238"/>
      <c r="N83" s="238"/>
      <c r="O83" s="238"/>
      <c r="P83" s="238"/>
      <c r="Q83" s="238"/>
      <c r="R83" s="238"/>
      <c r="S83" s="238"/>
      <c r="T83" s="238"/>
      <c r="U83" s="238"/>
      <c r="V83" s="238"/>
      <c r="W83" s="238"/>
      <c r="X83" s="238"/>
      <c r="Y83" s="238"/>
      <c r="Z83" s="238"/>
      <c r="AA83" s="238"/>
      <c r="AB83" s="238"/>
      <c r="AC83" s="238"/>
      <c r="AD83" s="238"/>
      <c r="AE83" s="238"/>
      <c r="AF83" s="238"/>
      <c r="AG83" s="238"/>
      <c r="AH83" s="238"/>
      <c r="AI83" s="238"/>
      <c r="AJ83" s="238"/>
      <c r="AK83" s="237"/>
      <c r="AL83" s="237"/>
      <c r="AM83" s="241"/>
      <c r="AN83" s="241"/>
      <c r="AO83" s="85"/>
      <c r="AP83" s="85"/>
      <c r="AQ83" s="81"/>
    </row>
    <row r="84" spans="1:45" ht="12" customHeight="1" x14ac:dyDescent="0.25">
      <c r="A84" s="238" t="s">
        <v>304</v>
      </c>
      <c r="B84" s="238"/>
      <c r="C84" s="238"/>
      <c r="D84" s="238"/>
      <c r="E84" s="238"/>
      <c r="F84" s="238"/>
      <c r="G84" s="238"/>
      <c r="H84" s="238"/>
      <c r="I84" s="238"/>
      <c r="J84" s="238"/>
      <c r="K84" s="238"/>
      <c r="L84" s="238"/>
      <c r="M84" s="238"/>
      <c r="N84" s="238"/>
      <c r="O84" s="238"/>
      <c r="P84" s="238"/>
      <c r="Q84" s="238"/>
      <c r="R84" s="238"/>
      <c r="S84" s="238"/>
      <c r="T84" s="238"/>
      <c r="U84" s="238"/>
      <c r="V84" s="238"/>
      <c r="W84" s="238"/>
      <c r="X84" s="238"/>
      <c r="Y84" s="238"/>
      <c r="Z84" s="238"/>
      <c r="AA84" s="238"/>
      <c r="AB84" s="238"/>
      <c r="AC84" s="238"/>
      <c r="AD84" s="238"/>
      <c r="AE84" s="238"/>
      <c r="AF84" s="238"/>
      <c r="AG84" s="238"/>
      <c r="AH84" s="238"/>
      <c r="AI84" s="238"/>
      <c r="AJ84" s="238"/>
      <c r="AK84" s="237"/>
      <c r="AL84" s="237"/>
      <c r="AM84" s="241"/>
      <c r="AN84" s="241"/>
      <c r="AO84" s="85"/>
      <c r="AP84" s="85"/>
      <c r="AQ84" s="81"/>
    </row>
    <row r="85" spans="1:45" ht="12" customHeight="1" x14ac:dyDescent="0.25">
      <c r="A85" s="221" t="s">
        <v>305</v>
      </c>
      <c r="B85" s="221"/>
      <c r="C85" s="221"/>
      <c r="D85" s="221"/>
      <c r="E85" s="221"/>
      <c r="F85" s="221"/>
      <c r="G85" s="221"/>
      <c r="H85" s="221"/>
      <c r="I85" s="221"/>
      <c r="J85" s="221"/>
      <c r="K85" s="221"/>
      <c r="L85" s="221"/>
      <c r="M85" s="221"/>
      <c r="N85" s="221"/>
      <c r="O85" s="221"/>
      <c r="P85" s="221"/>
      <c r="Q85" s="221"/>
      <c r="R85" s="221"/>
      <c r="S85" s="221"/>
      <c r="T85" s="221"/>
      <c r="U85" s="221"/>
      <c r="V85" s="221"/>
      <c r="W85" s="221"/>
      <c r="X85" s="221"/>
      <c r="Y85" s="221"/>
      <c r="Z85" s="221"/>
      <c r="AA85" s="221"/>
      <c r="AB85" s="221"/>
      <c r="AC85" s="221"/>
      <c r="AD85" s="221"/>
      <c r="AE85" s="221"/>
      <c r="AF85" s="221"/>
      <c r="AG85" s="221"/>
      <c r="AH85" s="221"/>
      <c r="AI85" s="221"/>
      <c r="AJ85" s="221"/>
      <c r="AK85" s="222"/>
      <c r="AL85" s="222"/>
      <c r="AM85" s="242"/>
      <c r="AN85" s="242"/>
      <c r="AO85" s="86"/>
      <c r="AP85" s="86"/>
      <c r="AQ85" s="71"/>
    </row>
    <row r="86" spans="1:45" ht="27.75" customHeight="1" x14ac:dyDescent="0.25">
      <c r="A86" s="236" t="s">
        <v>306</v>
      </c>
      <c r="B86" s="236"/>
      <c r="C86" s="236"/>
      <c r="D86" s="236"/>
      <c r="E86" s="236"/>
      <c r="F86" s="236"/>
      <c r="G86" s="236"/>
      <c r="H86" s="236"/>
      <c r="I86" s="236"/>
      <c r="J86" s="236"/>
      <c r="K86" s="236"/>
      <c r="L86" s="236"/>
      <c r="M86" s="236"/>
      <c r="N86" s="236"/>
      <c r="O86" s="236"/>
      <c r="P86" s="236"/>
      <c r="Q86" s="236"/>
      <c r="R86" s="236"/>
      <c r="S86" s="236"/>
      <c r="T86" s="236"/>
      <c r="U86" s="236"/>
      <c r="V86" s="236"/>
      <c r="W86" s="236"/>
      <c r="X86" s="236"/>
      <c r="Y86" s="236"/>
      <c r="Z86" s="236"/>
      <c r="AA86" s="236"/>
      <c r="AB86" s="236"/>
      <c r="AC86" s="236"/>
      <c r="AD86" s="236"/>
      <c r="AE86" s="236"/>
      <c r="AF86" s="236"/>
      <c r="AG86" s="236"/>
      <c r="AH86" s="236"/>
      <c r="AI86" s="236"/>
      <c r="AJ86" s="236"/>
      <c r="AK86" s="237"/>
      <c r="AL86" s="237"/>
      <c r="AM86" s="241"/>
      <c r="AN86" s="241"/>
      <c r="AO86" s="85"/>
      <c r="AP86" s="85"/>
      <c r="AQ86" s="81"/>
    </row>
    <row r="87" spans="1:45" ht="15" customHeight="1" x14ac:dyDescent="0.25">
      <c r="A87" s="236" t="s">
        <v>307</v>
      </c>
      <c r="B87" s="236"/>
      <c r="C87" s="236"/>
      <c r="D87" s="236"/>
      <c r="E87" s="236"/>
      <c r="F87" s="236"/>
      <c r="G87" s="236"/>
      <c r="H87" s="236"/>
      <c r="I87" s="236"/>
      <c r="J87" s="236"/>
      <c r="K87" s="236"/>
      <c r="L87" s="236"/>
      <c r="M87" s="236"/>
      <c r="N87" s="236"/>
      <c r="O87" s="236"/>
      <c r="P87" s="236"/>
      <c r="Q87" s="236"/>
      <c r="R87" s="236"/>
      <c r="S87" s="236"/>
      <c r="T87" s="236"/>
      <c r="U87" s="236"/>
      <c r="V87" s="236"/>
      <c r="W87" s="236"/>
      <c r="X87" s="236"/>
      <c r="Y87" s="236"/>
      <c r="Z87" s="236"/>
      <c r="AA87" s="236"/>
      <c r="AB87" s="236"/>
      <c r="AC87" s="236"/>
      <c r="AD87" s="236"/>
      <c r="AE87" s="236"/>
      <c r="AF87" s="236"/>
      <c r="AG87" s="236"/>
      <c r="AH87" s="236"/>
      <c r="AI87" s="236"/>
      <c r="AJ87" s="236"/>
      <c r="AK87" s="237"/>
      <c r="AL87" s="237"/>
      <c r="AM87" s="241"/>
      <c r="AN87" s="241"/>
      <c r="AO87" s="85"/>
      <c r="AP87" s="85"/>
      <c r="AQ87" s="81"/>
    </row>
    <row r="88" spans="1:45" ht="14.25" customHeight="1" x14ac:dyDescent="0.25">
      <c r="A88" s="243" t="s">
        <v>308</v>
      </c>
      <c r="B88" s="243"/>
      <c r="C88" s="243"/>
      <c r="D88" s="243"/>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237"/>
      <c r="AL88" s="237"/>
      <c r="AM88" s="241"/>
      <c r="AN88" s="241"/>
      <c r="AO88" s="85"/>
      <c r="AP88" s="85"/>
      <c r="AQ88" s="81"/>
    </row>
    <row r="89" spans="1:45" x14ac:dyDescent="0.25">
      <c r="A89" s="243" t="s">
        <v>309</v>
      </c>
      <c r="B89" s="243"/>
      <c r="C89" s="243"/>
      <c r="D89" s="243"/>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237"/>
      <c r="AL89" s="237"/>
      <c r="AM89" s="241"/>
      <c r="AN89" s="241"/>
      <c r="AO89" s="85"/>
      <c r="AP89" s="85"/>
      <c r="AQ89" s="71"/>
    </row>
    <row r="90" spans="1:45" ht="12" customHeight="1" x14ac:dyDescent="0.25">
      <c r="A90" s="83" t="s">
        <v>310</v>
      </c>
      <c r="B90" s="88"/>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8"/>
      <c r="AF90" s="88"/>
      <c r="AG90" s="88"/>
      <c r="AH90" s="88"/>
      <c r="AI90" s="88"/>
      <c r="AJ90" s="88"/>
      <c r="AK90" s="240"/>
      <c r="AL90" s="240"/>
      <c r="AM90" s="244"/>
      <c r="AN90" s="244"/>
      <c r="AO90" s="89"/>
      <c r="AP90" s="89"/>
      <c r="AQ90" s="72"/>
    </row>
    <row r="91" spans="1:45" ht="3" customHeight="1" x14ac:dyDescent="0.25">
      <c r="A91" s="71"/>
      <c r="B91" s="71"/>
      <c r="C91" s="71"/>
      <c r="D91" s="71"/>
      <c r="E91" s="71"/>
      <c r="F91" s="71"/>
      <c r="G91" s="71"/>
      <c r="H91" s="71"/>
      <c r="I91" s="71"/>
      <c r="J91" s="71"/>
      <c r="K91" s="71"/>
      <c r="L91" s="71"/>
      <c r="M91" s="71"/>
      <c r="N91" s="71"/>
      <c r="O91" s="71"/>
      <c r="P91" s="71"/>
      <c r="Q91" s="71"/>
      <c r="R91" s="71"/>
      <c r="S91" s="71"/>
      <c r="T91" s="71"/>
      <c r="U91" s="71"/>
      <c r="V91" s="71"/>
      <c r="W91" s="71"/>
      <c r="X91" s="71"/>
      <c r="Y91" s="71"/>
      <c r="Z91" s="71"/>
      <c r="AA91" s="71"/>
      <c r="AB91" s="71"/>
      <c r="AC91" s="71"/>
      <c r="AD91" s="71"/>
      <c r="AE91" s="71"/>
      <c r="AF91" s="71"/>
      <c r="AG91" s="71"/>
      <c r="AH91" s="71"/>
      <c r="AI91" s="71"/>
      <c r="AJ91" s="71"/>
      <c r="AK91" s="71"/>
      <c r="AL91" s="71"/>
      <c r="AM91" s="71"/>
      <c r="AN91" s="71"/>
      <c r="AO91" s="71"/>
      <c r="AP91" s="71"/>
      <c r="AQ91" s="71"/>
      <c r="AR91" s="71"/>
      <c r="AS91" s="90"/>
    </row>
    <row r="92" spans="1:45" ht="13.5" customHeight="1" x14ac:dyDescent="0.25">
      <c r="A92" s="74" t="s">
        <v>311</v>
      </c>
      <c r="C92" s="72"/>
      <c r="D92" s="72"/>
      <c r="E92" s="72"/>
      <c r="F92" s="72"/>
      <c r="G92" s="72"/>
      <c r="H92" s="72"/>
      <c r="I92" s="72"/>
      <c r="J92" s="72"/>
      <c r="K92" s="72"/>
      <c r="L92" s="72"/>
      <c r="M92" s="72"/>
      <c r="N92" s="72"/>
      <c r="O92" s="72"/>
      <c r="P92" s="72"/>
      <c r="Q92" s="72"/>
      <c r="R92" s="72"/>
      <c r="S92" s="72"/>
      <c r="T92" s="72"/>
      <c r="U92" s="72"/>
      <c r="V92" s="72"/>
      <c r="W92" s="72"/>
      <c r="X92" s="72"/>
      <c r="Y92" s="72"/>
      <c r="Z92" s="72"/>
      <c r="AA92" s="72"/>
      <c r="AB92" s="72"/>
      <c r="AC92" s="72"/>
      <c r="AD92" s="72"/>
      <c r="AE92" s="72"/>
      <c r="AF92" s="72"/>
      <c r="AG92" s="72"/>
      <c r="AH92" s="72"/>
      <c r="AI92" s="72"/>
      <c r="AJ92" s="72"/>
      <c r="AK92" s="72"/>
      <c r="AL92" s="72"/>
      <c r="AM92" s="72"/>
      <c r="AN92" s="72"/>
      <c r="AO92" s="72"/>
      <c r="AP92" s="72"/>
      <c r="AQ92" s="72"/>
      <c r="AR92" s="72"/>
      <c r="AS92" s="90"/>
    </row>
    <row r="93" spans="1:45" ht="13.5" customHeight="1" x14ac:dyDescent="0.25">
      <c r="A93" s="91" t="s">
        <v>312</v>
      </c>
      <c r="B93" s="92"/>
      <c r="C93" s="93"/>
      <c r="D93" s="92"/>
      <c r="E93" s="92"/>
      <c r="F93" s="92"/>
      <c r="G93" s="92"/>
      <c r="H93" s="92"/>
      <c r="I93" s="92"/>
      <c r="J93" s="92"/>
      <c r="K93" s="92"/>
      <c r="L93" s="92"/>
      <c r="M93" s="92"/>
      <c r="N93" s="92"/>
      <c r="O93" s="92"/>
      <c r="P93" s="92"/>
      <c r="Q93" s="92"/>
      <c r="R93" s="92"/>
      <c r="S93" s="92"/>
      <c r="T93" s="92"/>
      <c r="U93" s="92"/>
      <c r="V93" s="92"/>
      <c r="W93" s="92"/>
      <c r="X93" s="92"/>
      <c r="Y93" s="92"/>
      <c r="Z93" s="92"/>
      <c r="AA93" s="92"/>
      <c r="AB93" s="92"/>
      <c r="AC93" s="92"/>
      <c r="AD93" s="92"/>
      <c r="AE93" s="92"/>
      <c r="AF93" s="92"/>
      <c r="AG93" s="92"/>
      <c r="AH93" s="92"/>
      <c r="AI93" s="92"/>
      <c r="AJ93" s="92"/>
      <c r="AK93" s="92"/>
      <c r="AL93" s="92"/>
      <c r="AM93" s="92"/>
      <c r="AN93" s="92"/>
      <c r="AO93" s="92"/>
      <c r="AP93" s="90"/>
      <c r="AQ93" s="90"/>
      <c r="AR93" s="90"/>
      <c r="AS93" s="90"/>
    </row>
    <row r="94" spans="1:45" ht="11.25" customHeight="1" x14ac:dyDescent="0.25">
      <c r="A94" s="91" t="s">
        <v>313</v>
      </c>
      <c r="B94" s="92"/>
      <c r="C94" s="93"/>
      <c r="D94" s="92"/>
      <c r="E94" s="92"/>
      <c r="F94" s="92"/>
      <c r="G94" s="92"/>
      <c r="H94" s="92"/>
      <c r="I94" s="92"/>
      <c r="J94" s="92"/>
      <c r="K94" s="92"/>
      <c r="L94" s="92"/>
      <c r="M94" s="92"/>
      <c r="N94" s="92"/>
      <c r="O94" s="92"/>
      <c r="P94" s="92"/>
      <c r="Q94" s="92"/>
      <c r="R94" s="92"/>
      <c r="S94" s="92"/>
      <c r="T94" s="92"/>
      <c r="U94" s="92"/>
      <c r="V94" s="92"/>
      <c r="W94" s="92"/>
      <c r="X94" s="92"/>
      <c r="Y94" s="92"/>
      <c r="Z94" s="92"/>
      <c r="AA94" s="92"/>
      <c r="AB94" s="92"/>
      <c r="AC94" s="92"/>
      <c r="AD94" s="92"/>
      <c r="AE94" s="92"/>
      <c r="AF94" s="92"/>
      <c r="AG94" s="92"/>
      <c r="AH94" s="92"/>
      <c r="AI94" s="92"/>
      <c r="AJ94" s="92"/>
      <c r="AK94" s="92"/>
      <c r="AL94" s="92"/>
      <c r="AM94" s="92"/>
      <c r="AN94" s="92"/>
      <c r="AO94" s="92"/>
      <c r="AP94" s="90"/>
      <c r="AQ94" s="90"/>
      <c r="AR94" s="90"/>
      <c r="AS94" s="71"/>
    </row>
    <row r="95" spans="1:45" x14ac:dyDescent="0.25">
      <c r="A95" s="91" t="s">
        <v>314</v>
      </c>
      <c r="B95" s="92"/>
      <c r="C95" s="93"/>
      <c r="D95" s="92"/>
      <c r="E95" s="92"/>
      <c r="F95" s="92"/>
      <c r="G95" s="92"/>
      <c r="H95" s="92"/>
      <c r="I95" s="92"/>
      <c r="J95" s="92"/>
      <c r="K95" s="92"/>
      <c r="L95" s="92"/>
      <c r="M95" s="92"/>
      <c r="N95" s="92"/>
      <c r="O95" s="92"/>
      <c r="P95" s="92"/>
      <c r="Q95" s="92"/>
      <c r="R95" s="92"/>
      <c r="S95" s="92"/>
      <c r="T95" s="92"/>
      <c r="U95" s="92"/>
      <c r="V95" s="92"/>
      <c r="W95" s="92"/>
      <c r="X95" s="92"/>
      <c r="Y95" s="92"/>
      <c r="Z95" s="92"/>
      <c r="AA95" s="92"/>
      <c r="AB95" s="92"/>
      <c r="AC95" s="92"/>
      <c r="AD95" s="92"/>
      <c r="AE95" s="92"/>
      <c r="AF95" s="92"/>
      <c r="AG95" s="92"/>
      <c r="AH95" s="92"/>
      <c r="AI95" s="92"/>
      <c r="AJ95" s="92"/>
      <c r="AK95" s="92"/>
      <c r="AL95" s="92"/>
      <c r="AM95" s="92"/>
      <c r="AN95" s="92"/>
      <c r="AO95" s="92"/>
      <c r="AP95" s="90"/>
      <c r="AQ95" s="90"/>
      <c r="AR95" s="90"/>
      <c r="AS95" s="71"/>
    </row>
    <row r="96" spans="1:45" x14ac:dyDescent="0.25">
      <c r="A96" s="74" t="s">
        <v>315</v>
      </c>
      <c r="C96" s="71"/>
      <c r="D96" s="71"/>
      <c r="E96" s="71"/>
      <c r="F96" s="71"/>
      <c r="G96" s="71"/>
      <c r="H96" s="71"/>
      <c r="I96" s="71"/>
      <c r="J96" s="71"/>
      <c r="K96" s="71"/>
      <c r="L96" s="71"/>
      <c r="M96" s="71"/>
      <c r="N96" s="71"/>
      <c r="O96" s="71"/>
      <c r="P96" s="71"/>
      <c r="Q96" s="71"/>
      <c r="R96" s="71"/>
      <c r="S96" s="71"/>
      <c r="T96" s="71"/>
      <c r="U96" s="71"/>
      <c r="V96" s="71"/>
      <c r="W96" s="71"/>
      <c r="X96" s="71"/>
      <c r="Y96" s="71"/>
      <c r="Z96" s="71"/>
      <c r="AA96" s="71"/>
      <c r="AB96" s="71"/>
      <c r="AC96" s="71"/>
      <c r="AD96" s="71"/>
      <c r="AE96" s="71"/>
      <c r="AF96" s="71"/>
      <c r="AG96" s="71"/>
      <c r="AH96" s="71"/>
      <c r="AI96" s="71"/>
      <c r="AJ96" s="71"/>
      <c r="AK96" s="71"/>
      <c r="AL96" s="71"/>
      <c r="AM96" s="71"/>
      <c r="AN96" s="71"/>
      <c r="AO96" s="71"/>
      <c r="AP96" s="71"/>
      <c r="AQ96" s="71"/>
      <c r="AR96" s="71"/>
    </row>
  </sheetData>
  <mergeCells count="188">
    <mergeCell ref="A88:D88"/>
    <mergeCell ref="AK88:AL88"/>
    <mergeCell ref="AM88:AN88"/>
    <mergeCell ref="A89:D89"/>
    <mergeCell ref="AK89:AL89"/>
    <mergeCell ref="AM89:AN89"/>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P29"/>
    <mergeCell ref="AQ29:AR29"/>
    <mergeCell ref="A22:AR22"/>
    <mergeCell ref="A24:AJ24"/>
    <mergeCell ref="AK24:AL24"/>
    <mergeCell ref="A25:AJ25"/>
    <mergeCell ref="AK25:AL25"/>
    <mergeCell ref="AN25:AP25"/>
    <mergeCell ref="AQ25:AR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1.10208333333333" right="0.70833333333333304" top="0.39374999999999999" bottom="0.27569444444444402" header="0.511811023622047" footer="0.511811023622047"/>
  <pageSetup paperSize="8" scale="54"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37" zoomScaleNormal="100" workbookViewId="0">
      <selection activeCell="A42" sqref="A42:L54"/>
    </sheetView>
  </sheetViews>
  <sheetFormatPr defaultColWidth="9" defaultRowHeight="15.75" x14ac:dyDescent="0.25"/>
  <cols>
    <col min="1" max="1" width="9" style="148"/>
    <col min="2" max="2" width="40.85546875" style="148" customWidth="1"/>
    <col min="3" max="4" width="16.5703125" style="148" customWidth="1"/>
    <col min="5" max="6" width="9" style="148" hidden="1" customWidth="1"/>
    <col min="7" max="10" width="16.5703125" style="148" customWidth="1"/>
    <col min="11" max="11" width="18" style="148" customWidth="1"/>
    <col min="12" max="12" width="27.85546875" style="148" customWidth="1"/>
    <col min="13" max="16384" width="9" style="151"/>
  </cols>
  <sheetData>
    <row r="1" spans="1:12" ht="15.95" customHeight="1" x14ac:dyDescent="0.25">
      <c r="C1" s="149" t="s">
        <v>581</v>
      </c>
      <c r="L1" s="150" t="s">
        <v>63</v>
      </c>
    </row>
    <row r="2" spans="1:12" ht="15.95" customHeight="1" x14ac:dyDescent="0.25">
      <c r="C2" s="149" t="s">
        <v>581</v>
      </c>
      <c r="L2" s="150" t="s">
        <v>0</v>
      </c>
    </row>
    <row r="3" spans="1:12" ht="15.95" customHeight="1" x14ac:dyDescent="0.25">
      <c r="C3" s="149" t="s">
        <v>581</v>
      </c>
      <c r="L3" s="150" t="s">
        <v>64</v>
      </c>
    </row>
    <row r="4" spans="1:12" ht="15.95" customHeight="1" x14ac:dyDescent="0.25"/>
    <row r="5" spans="1:12" ht="15.95" customHeight="1" x14ac:dyDescent="0.25">
      <c r="A5" s="245" t="s">
        <v>116</v>
      </c>
      <c r="B5" s="245"/>
      <c r="C5" s="245"/>
      <c r="D5" s="245"/>
      <c r="E5" s="245"/>
      <c r="F5" s="245"/>
      <c r="G5" s="245"/>
      <c r="H5" s="245"/>
      <c r="I5" s="245"/>
      <c r="J5" s="245"/>
      <c r="K5" s="245"/>
      <c r="L5" s="245"/>
    </row>
    <row r="6" spans="1:12" ht="15.95" customHeight="1" x14ac:dyDescent="0.25"/>
    <row r="7" spans="1:12" ht="18.95" customHeight="1" x14ac:dyDescent="0.3">
      <c r="A7" s="246" t="s">
        <v>582</v>
      </c>
      <c r="B7" s="246"/>
      <c r="C7" s="246"/>
      <c r="D7" s="246"/>
      <c r="E7" s="246"/>
      <c r="F7" s="246"/>
      <c r="G7" s="246"/>
      <c r="H7" s="246"/>
      <c r="I7" s="246"/>
      <c r="J7" s="246"/>
      <c r="K7" s="246"/>
      <c r="L7" s="246"/>
    </row>
    <row r="8" spans="1:12" ht="15.95" customHeight="1" x14ac:dyDescent="0.25"/>
    <row r="9" spans="1:12" ht="15.95" customHeight="1" x14ac:dyDescent="0.25">
      <c r="A9" s="245" t="s">
        <v>3</v>
      </c>
      <c r="B9" s="245"/>
      <c r="C9" s="245"/>
      <c r="D9" s="245"/>
      <c r="E9" s="245"/>
      <c r="F9" s="245"/>
      <c r="G9" s="245"/>
      <c r="H9" s="245"/>
      <c r="I9" s="245"/>
      <c r="J9" s="245"/>
      <c r="K9" s="245"/>
      <c r="L9" s="245"/>
    </row>
    <row r="10" spans="1:12" ht="15.95" customHeight="1" x14ac:dyDescent="0.25">
      <c r="A10" s="247" t="s">
        <v>4</v>
      </c>
      <c r="B10" s="247"/>
      <c r="C10" s="247"/>
      <c r="D10" s="247"/>
      <c r="E10" s="247"/>
      <c r="F10" s="247"/>
      <c r="G10" s="247"/>
      <c r="H10" s="247"/>
      <c r="I10" s="247"/>
      <c r="J10" s="247"/>
      <c r="K10" s="247"/>
      <c r="L10" s="247"/>
    </row>
    <row r="11" spans="1:12" ht="15.95" customHeight="1" x14ac:dyDescent="0.25"/>
    <row r="12" spans="1:12" ht="15.95" customHeight="1" x14ac:dyDescent="0.25">
      <c r="A12" s="245" t="s">
        <v>558</v>
      </c>
      <c r="B12" s="245"/>
      <c r="C12" s="245"/>
      <c r="D12" s="245"/>
      <c r="E12" s="245"/>
      <c r="F12" s="245"/>
      <c r="G12" s="245"/>
      <c r="H12" s="245"/>
      <c r="I12" s="245"/>
      <c r="J12" s="245"/>
      <c r="K12" s="245"/>
      <c r="L12" s="245"/>
    </row>
    <row r="13" spans="1:12" ht="15.95" customHeight="1" x14ac:dyDescent="0.25">
      <c r="A13" s="247" t="s">
        <v>5</v>
      </c>
      <c r="B13" s="247"/>
      <c r="C13" s="247"/>
      <c r="D13" s="247"/>
      <c r="E13" s="247"/>
      <c r="F13" s="247"/>
      <c r="G13" s="247"/>
      <c r="H13" s="247"/>
      <c r="I13" s="247"/>
      <c r="J13" s="247"/>
      <c r="K13" s="247"/>
      <c r="L13" s="247"/>
    </row>
    <row r="14" spans="1:12" ht="15.95" customHeight="1" x14ac:dyDescent="0.25"/>
    <row r="15" spans="1:12" ht="15.95" customHeight="1" x14ac:dyDescent="0.25">
      <c r="A15" s="248" t="s">
        <v>556</v>
      </c>
      <c r="B15" s="248"/>
      <c r="C15" s="248"/>
      <c r="D15" s="248"/>
      <c r="E15" s="248"/>
      <c r="F15" s="248"/>
      <c r="G15" s="248"/>
      <c r="H15" s="248"/>
      <c r="I15" s="248"/>
      <c r="J15" s="248"/>
      <c r="K15" s="248"/>
      <c r="L15" s="248"/>
    </row>
    <row r="16" spans="1:12" ht="15.95" customHeight="1" x14ac:dyDescent="0.25">
      <c r="A16" s="247" t="s">
        <v>6</v>
      </c>
      <c r="B16" s="247"/>
      <c r="C16" s="247"/>
      <c r="D16" s="247"/>
      <c r="E16" s="247"/>
      <c r="F16" s="247"/>
      <c r="G16" s="247"/>
      <c r="H16" s="247"/>
      <c r="I16" s="247"/>
      <c r="J16" s="247"/>
      <c r="K16" s="247"/>
      <c r="L16" s="247"/>
    </row>
    <row r="17" spans="1:12" ht="15.95" customHeight="1" x14ac:dyDescent="0.25"/>
    <row r="18" spans="1:12" ht="15.95" customHeight="1" x14ac:dyDescent="0.25"/>
    <row r="19" spans="1:12" ht="18.95" customHeight="1" x14ac:dyDescent="0.3">
      <c r="A19" s="249" t="s">
        <v>604</v>
      </c>
      <c r="B19" s="249"/>
      <c r="C19" s="249"/>
      <c r="D19" s="249"/>
      <c r="E19" s="249"/>
      <c r="F19" s="249"/>
      <c r="G19" s="249"/>
      <c r="H19" s="249"/>
      <c r="I19" s="249"/>
      <c r="J19" s="249"/>
      <c r="K19" s="249"/>
      <c r="L19" s="249"/>
    </row>
    <row r="20" spans="1:12" ht="11.1" customHeight="1" x14ac:dyDescent="0.25"/>
    <row r="21" spans="1:12" ht="15.95" customHeight="1" x14ac:dyDescent="0.25">
      <c r="A21" s="250" t="s">
        <v>316</v>
      </c>
      <c r="B21" s="250" t="s">
        <v>605</v>
      </c>
      <c r="C21" s="253" t="s">
        <v>317</v>
      </c>
      <c r="D21" s="253"/>
      <c r="E21" s="253"/>
      <c r="F21" s="253"/>
      <c r="G21" s="253"/>
      <c r="H21" s="253"/>
      <c r="I21" s="250" t="s">
        <v>318</v>
      </c>
      <c r="J21" s="250" t="s">
        <v>319</v>
      </c>
      <c r="K21" s="250" t="s">
        <v>320</v>
      </c>
      <c r="L21" s="250" t="s">
        <v>321</v>
      </c>
    </row>
    <row r="22" spans="1:12" ht="33" customHeight="1" x14ac:dyDescent="0.25">
      <c r="A22" s="251"/>
      <c r="B22" s="251"/>
      <c r="C22" s="253" t="s">
        <v>322</v>
      </c>
      <c r="D22" s="253"/>
      <c r="E22" s="162"/>
      <c r="F22" s="162"/>
      <c r="G22" s="253" t="s">
        <v>385</v>
      </c>
      <c r="H22" s="253"/>
      <c r="I22" s="251"/>
      <c r="J22" s="251"/>
      <c r="K22" s="251"/>
      <c r="L22" s="251"/>
    </row>
    <row r="23" spans="1:12" ht="33" customHeight="1" x14ac:dyDescent="0.25">
      <c r="A23" s="252"/>
      <c r="B23" s="252"/>
      <c r="C23" s="162" t="s">
        <v>323</v>
      </c>
      <c r="D23" s="162" t="s">
        <v>324</v>
      </c>
      <c r="E23" s="162" t="s">
        <v>323</v>
      </c>
      <c r="F23" s="162" t="s">
        <v>324</v>
      </c>
      <c r="G23" s="162" t="s">
        <v>323</v>
      </c>
      <c r="H23" s="162" t="s">
        <v>324</v>
      </c>
      <c r="I23" s="252"/>
      <c r="J23" s="252"/>
      <c r="K23" s="252"/>
      <c r="L23" s="252"/>
    </row>
    <row r="24" spans="1:12" ht="15.95" customHeight="1" x14ac:dyDescent="0.25">
      <c r="A24" s="163" t="s">
        <v>11</v>
      </c>
      <c r="B24" s="164" t="s">
        <v>13</v>
      </c>
      <c r="C24" s="164" t="s">
        <v>15</v>
      </c>
      <c r="D24" s="164" t="s">
        <v>18</v>
      </c>
      <c r="E24" s="164" t="s">
        <v>20</v>
      </c>
      <c r="F24" s="164" t="s">
        <v>22</v>
      </c>
      <c r="G24" s="164" t="s">
        <v>25</v>
      </c>
      <c r="H24" s="164" t="s">
        <v>27</v>
      </c>
      <c r="I24" s="164" t="s">
        <v>29</v>
      </c>
      <c r="J24" s="164" t="s">
        <v>31</v>
      </c>
      <c r="K24" s="164" t="s">
        <v>33</v>
      </c>
      <c r="L24" s="164" t="s">
        <v>35</v>
      </c>
    </row>
    <row r="25" spans="1:12" s="167" customFormat="1" ht="15.95" customHeight="1" x14ac:dyDescent="0.25">
      <c r="A25" s="163" t="s">
        <v>11</v>
      </c>
      <c r="B25" s="163" t="s">
        <v>325</v>
      </c>
      <c r="C25" s="165" t="s">
        <v>559</v>
      </c>
      <c r="D25" s="165" t="s">
        <v>559</v>
      </c>
      <c r="E25" s="166" t="s">
        <v>559</v>
      </c>
      <c r="F25" s="166" t="s">
        <v>559</v>
      </c>
      <c r="G25" s="166" t="s">
        <v>559</v>
      </c>
      <c r="H25" s="166" t="s">
        <v>559</v>
      </c>
      <c r="I25" s="166" t="s">
        <v>595</v>
      </c>
      <c r="J25" s="166" t="s">
        <v>595</v>
      </c>
      <c r="K25" s="166" t="s">
        <v>559</v>
      </c>
      <c r="L25" s="166" t="s">
        <v>559</v>
      </c>
    </row>
    <row r="26" spans="1:12" ht="15.95" customHeight="1" x14ac:dyDescent="0.25">
      <c r="A26" s="163" t="s">
        <v>326</v>
      </c>
      <c r="B26" s="164" t="s">
        <v>327</v>
      </c>
      <c r="C26" s="168" t="s">
        <v>606</v>
      </c>
      <c r="D26" s="168" t="s">
        <v>606</v>
      </c>
      <c r="E26" s="162" t="s">
        <v>559</v>
      </c>
      <c r="F26" s="162" t="s">
        <v>559</v>
      </c>
      <c r="G26" s="162" t="s">
        <v>559</v>
      </c>
      <c r="H26" s="162" t="s">
        <v>559</v>
      </c>
      <c r="I26" s="162" t="s">
        <v>595</v>
      </c>
      <c r="J26" s="162" t="s">
        <v>595</v>
      </c>
      <c r="K26" s="162" t="s">
        <v>559</v>
      </c>
      <c r="L26" s="162" t="s">
        <v>559</v>
      </c>
    </row>
    <row r="27" spans="1:12" ht="33" customHeight="1" x14ac:dyDescent="0.25">
      <c r="A27" s="163" t="s">
        <v>328</v>
      </c>
      <c r="B27" s="164" t="s">
        <v>329</v>
      </c>
      <c r="C27" s="168" t="s">
        <v>606</v>
      </c>
      <c r="D27" s="168" t="s">
        <v>606</v>
      </c>
      <c r="E27" s="162" t="s">
        <v>559</v>
      </c>
      <c r="F27" s="162" t="s">
        <v>559</v>
      </c>
      <c r="G27" s="162" t="s">
        <v>559</v>
      </c>
      <c r="H27" s="162" t="s">
        <v>559</v>
      </c>
      <c r="I27" s="162" t="s">
        <v>595</v>
      </c>
      <c r="J27" s="162" t="s">
        <v>595</v>
      </c>
      <c r="K27" s="162" t="s">
        <v>559</v>
      </c>
      <c r="L27" s="162" t="s">
        <v>559</v>
      </c>
    </row>
    <row r="28" spans="1:12" ht="51" customHeight="1" x14ac:dyDescent="0.25">
      <c r="A28" s="163" t="s">
        <v>330</v>
      </c>
      <c r="B28" s="164" t="s">
        <v>331</v>
      </c>
      <c r="C28" s="168" t="s">
        <v>606</v>
      </c>
      <c r="D28" s="168" t="s">
        <v>606</v>
      </c>
      <c r="E28" s="162" t="s">
        <v>559</v>
      </c>
      <c r="F28" s="162" t="s">
        <v>559</v>
      </c>
      <c r="G28" s="162" t="s">
        <v>559</v>
      </c>
      <c r="H28" s="162" t="s">
        <v>559</v>
      </c>
      <c r="I28" s="162" t="s">
        <v>595</v>
      </c>
      <c r="J28" s="162" t="s">
        <v>595</v>
      </c>
      <c r="K28" s="162" t="s">
        <v>559</v>
      </c>
      <c r="L28" s="162" t="s">
        <v>559</v>
      </c>
    </row>
    <row r="29" spans="1:12" ht="33" customHeight="1" x14ac:dyDescent="0.25">
      <c r="A29" s="163" t="s">
        <v>332</v>
      </c>
      <c r="B29" s="164" t="s">
        <v>333</v>
      </c>
      <c r="C29" s="168" t="s">
        <v>606</v>
      </c>
      <c r="D29" s="168" t="s">
        <v>606</v>
      </c>
      <c r="E29" s="162" t="s">
        <v>559</v>
      </c>
      <c r="F29" s="162" t="s">
        <v>559</v>
      </c>
      <c r="G29" s="162" t="s">
        <v>559</v>
      </c>
      <c r="H29" s="162" t="s">
        <v>559</v>
      </c>
      <c r="I29" s="162" t="s">
        <v>595</v>
      </c>
      <c r="J29" s="162" t="s">
        <v>595</v>
      </c>
      <c r="K29" s="162" t="s">
        <v>559</v>
      </c>
      <c r="L29" s="162" t="s">
        <v>559</v>
      </c>
    </row>
    <row r="30" spans="1:12" ht="33" customHeight="1" x14ac:dyDescent="0.25">
      <c r="A30" s="163" t="s">
        <v>334</v>
      </c>
      <c r="B30" s="164" t="s">
        <v>335</v>
      </c>
      <c r="C30" s="168" t="s">
        <v>606</v>
      </c>
      <c r="D30" s="168" t="s">
        <v>606</v>
      </c>
      <c r="E30" s="162" t="s">
        <v>559</v>
      </c>
      <c r="F30" s="162" t="s">
        <v>559</v>
      </c>
      <c r="G30" s="162" t="s">
        <v>559</v>
      </c>
      <c r="H30" s="162" t="s">
        <v>559</v>
      </c>
      <c r="I30" s="162" t="s">
        <v>595</v>
      </c>
      <c r="J30" s="162" t="s">
        <v>595</v>
      </c>
      <c r="K30" s="162" t="s">
        <v>559</v>
      </c>
      <c r="L30" s="162" t="s">
        <v>559</v>
      </c>
    </row>
    <row r="31" spans="1:12" ht="51" customHeight="1" x14ac:dyDescent="0.25">
      <c r="A31" s="163" t="s">
        <v>336</v>
      </c>
      <c r="B31" s="164" t="s">
        <v>337</v>
      </c>
      <c r="C31" s="169" t="s">
        <v>619</v>
      </c>
      <c r="D31" s="169" t="str">
        <f>C31</f>
        <v>25.04.2023</v>
      </c>
      <c r="E31" s="162" t="s">
        <v>559</v>
      </c>
      <c r="F31" s="162" t="s">
        <v>559</v>
      </c>
      <c r="G31" s="162" t="s">
        <v>559</v>
      </c>
      <c r="H31" s="162" t="s">
        <v>559</v>
      </c>
      <c r="I31" s="170">
        <v>1</v>
      </c>
      <c r="J31" s="170">
        <v>1</v>
      </c>
      <c r="K31" s="162" t="s">
        <v>559</v>
      </c>
      <c r="L31" s="162" t="s">
        <v>559</v>
      </c>
    </row>
    <row r="32" spans="1:12" ht="51" customHeight="1" x14ac:dyDescent="0.25">
      <c r="A32" s="163" t="s">
        <v>338</v>
      </c>
      <c r="B32" s="164" t="s">
        <v>339</v>
      </c>
      <c r="C32" s="169">
        <v>45621</v>
      </c>
      <c r="D32" s="169">
        <f>C32</f>
        <v>45621</v>
      </c>
      <c r="E32" s="162" t="s">
        <v>559</v>
      </c>
      <c r="F32" s="162" t="s">
        <v>559</v>
      </c>
      <c r="G32" s="162" t="s">
        <v>559</v>
      </c>
      <c r="H32" s="162" t="s">
        <v>559</v>
      </c>
      <c r="I32" s="170">
        <v>1</v>
      </c>
      <c r="J32" s="170">
        <v>1</v>
      </c>
      <c r="K32" s="162" t="s">
        <v>559</v>
      </c>
      <c r="L32" s="162" t="s">
        <v>559</v>
      </c>
    </row>
    <row r="33" spans="1:12" ht="33" customHeight="1" x14ac:dyDescent="0.25">
      <c r="A33" s="163" t="s">
        <v>340</v>
      </c>
      <c r="B33" s="164" t="s">
        <v>341</v>
      </c>
      <c r="C33" s="168" t="s">
        <v>606</v>
      </c>
      <c r="D33" s="168" t="s">
        <v>606</v>
      </c>
      <c r="E33" s="162" t="s">
        <v>559</v>
      </c>
      <c r="F33" s="162" t="s">
        <v>559</v>
      </c>
      <c r="G33" s="162" t="s">
        <v>559</v>
      </c>
      <c r="H33" s="162" t="s">
        <v>559</v>
      </c>
      <c r="I33" s="162" t="s">
        <v>595</v>
      </c>
      <c r="J33" s="162" t="s">
        <v>595</v>
      </c>
      <c r="K33" s="162" t="s">
        <v>559</v>
      </c>
      <c r="L33" s="162" t="s">
        <v>559</v>
      </c>
    </row>
    <row r="34" spans="1:12" ht="51" customHeight="1" x14ac:dyDescent="0.25">
      <c r="A34" s="163" t="s">
        <v>342</v>
      </c>
      <c r="B34" s="164" t="s">
        <v>343</v>
      </c>
      <c r="C34" s="168" t="s">
        <v>606</v>
      </c>
      <c r="D34" s="168" t="s">
        <v>606</v>
      </c>
      <c r="E34" s="162" t="s">
        <v>559</v>
      </c>
      <c r="F34" s="162" t="s">
        <v>559</v>
      </c>
      <c r="G34" s="162" t="s">
        <v>559</v>
      </c>
      <c r="H34" s="162" t="s">
        <v>559</v>
      </c>
      <c r="I34" s="162" t="s">
        <v>595</v>
      </c>
      <c r="J34" s="162" t="s">
        <v>595</v>
      </c>
      <c r="K34" s="162" t="s">
        <v>559</v>
      </c>
      <c r="L34" s="162" t="s">
        <v>559</v>
      </c>
    </row>
    <row r="35" spans="1:12" ht="15.95" customHeight="1" x14ac:dyDescent="0.25">
      <c r="A35" s="163" t="s">
        <v>344</v>
      </c>
      <c r="B35" s="164" t="s">
        <v>345</v>
      </c>
      <c r="C35" s="169" t="s">
        <v>626</v>
      </c>
      <c r="D35" s="169" t="str">
        <f>C35</f>
        <v>15.05.2025</v>
      </c>
      <c r="E35" s="162" t="s">
        <v>559</v>
      </c>
      <c r="F35" s="162" t="s">
        <v>559</v>
      </c>
      <c r="G35" s="162" t="s">
        <v>559</v>
      </c>
      <c r="H35" s="162" t="s">
        <v>559</v>
      </c>
      <c r="I35" s="170">
        <v>1</v>
      </c>
      <c r="J35" s="170">
        <v>1</v>
      </c>
      <c r="K35" s="162" t="s">
        <v>559</v>
      </c>
      <c r="L35" s="162" t="s">
        <v>559</v>
      </c>
    </row>
    <row r="36" spans="1:12" ht="33" customHeight="1" x14ac:dyDescent="0.25">
      <c r="A36" s="163" t="s">
        <v>346</v>
      </c>
      <c r="B36" s="164" t="s">
        <v>347</v>
      </c>
      <c r="C36" s="168" t="s">
        <v>606</v>
      </c>
      <c r="D36" s="168" t="s">
        <v>606</v>
      </c>
      <c r="E36" s="162" t="s">
        <v>559</v>
      </c>
      <c r="F36" s="162" t="s">
        <v>559</v>
      </c>
      <c r="G36" s="162" t="s">
        <v>559</v>
      </c>
      <c r="H36" s="162" t="s">
        <v>559</v>
      </c>
      <c r="I36" s="162" t="s">
        <v>595</v>
      </c>
      <c r="J36" s="162" t="s">
        <v>595</v>
      </c>
      <c r="K36" s="162" t="s">
        <v>559</v>
      </c>
      <c r="L36" s="162" t="s">
        <v>559</v>
      </c>
    </row>
    <row r="37" spans="1:12" ht="61.5" customHeight="1" x14ac:dyDescent="0.25">
      <c r="A37" s="163" t="s">
        <v>348</v>
      </c>
      <c r="B37" s="164" t="s">
        <v>349</v>
      </c>
      <c r="C37" s="168" t="s">
        <v>607</v>
      </c>
      <c r="D37" s="168" t="s">
        <v>607</v>
      </c>
      <c r="E37" s="162" t="s">
        <v>559</v>
      </c>
      <c r="F37" s="162" t="s">
        <v>559</v>
      </c>
      <c r="G37" s="162" t="s">
        <v>559</v>
      </c>
      <c r="H37" s="162" t="s">
        <v>559</v>
      </c>
      <c r="I37" s="162" t="s">
        <v>595</v>
      </c>
      <c r="J37" s="162" t="s">
        <v>595</v>
      </c>
      <c r="K37" s="162" t="s">
        <v>559</v>
      </c>
      <c r="L37" s="162" t="s">
        <v>559</v>
      </c>
    </row>
    <row r="38" spans="1:12" s="167" customFormat="1" ht="15.95" customHeight="1" x14ac:dyDescent="0.25">
      <c r="A38" s="163" t="s">
        <v>350</v>
      </c>
      <c r="B38" s="163" t="s">
        <v>351</v>
      </c>
      <c r="C38" s="165" t="s">
        <v>559</v>
      </c>
      <c r="D38" s="165" t="s">
        <v>559</v>
      </c>
      <c r="E38" s="166" t="s">
        <v>559</v>
      </c>
      <c r="F38" s="166" t="s">
        <v>559</v>
      </c>
      <c r="G38" s="166" t="s">
        <v>559</v>
      </c>
      <c r="H38" s="166" t="s">
        <v>559</v>
      </c>
      <c r="I38" s="166" t="s">
        <v>595</v>
      </c>
      <c r="J38" s="166" t="s">
        <v>595</v>
      </c>
      <c r="K38" s="166" t="s">
        <v>559</v>
      </c>
      <c r="L38" s="166" t="s">
        <v>559</v>
      </c>
    </row>
    <row r="39" spans="1:12" ht="68.099999999999994" customHeight="1" x14ac:dyDescent="0.25">
      <c r="A39" s="163" t="s">
        <v>13</v>
      </c>
      <c r="B39" s="164" t="s">
        <v>352</v>
      </c>
      <c r="C39" s="169" t="s">
        <v>620</v>
      </c>
      <c r="D39" s="169" t="str">
        <f>C39</f>
        <v>15.09.2025</v>
      </c>
      <c r="E39" s="162" t="s">
        <v>559</v>
      </c>
      <c r="F39" s="162" t="s">
        <v>559</v>
      </c>
      <c r="G39" s="162" t="s">
        <v>559</v>
      </c>
      <c r="H39" s="162" t="s">
        <v>559</v>
      </c>
      <c r="I39" s="170">
        <v>1</v>
      </c>
      <c r="J39" s="170">
        <v>1</v>
      </c>
      <c r="K39" s="162" t="s">
        <v>559</v>
      </c>
      <c r="L39" s="162" t="s">
        <v>559</v>
      </c>
    </row>
    <row r="40" spans="1:12" ht="102.95" customHeight="1" x14ac:dyDescent="0.25">
      <c r="A40" s="163" t="s">
        <v>353</v>
      </c>
      <c r="B40" s="164" t="s">
        <v>354</v>
      </c>
      <c r="C40" s="168" t="s">
        <v>608</v>
      </c>
      <c r="D40" s="168" t="s">
        <v>608</v>
      </c>
      <c r="E40" s="162" t="s">
        <v>559</v>
      </c>
      <c r="F40" s="162" t="s">
        <v>559</v>
      </c>
      <c r="G40" s="162" t="s">
        <v>559</v>
      </c>
      <c r="H40" s="162" t="s">
        <v>559</v>
      </c>
      <c r="I40" s="162" t="s">
        <v>595</v>
      </c>
      <c r="J40" s="162" t="s">
        <v>595</v>
      </c>
      <c r="K40" s="162" t="s">
        <v>559</v>
      </c>
      <c r="L40" s="162" t="s">
        <v>559</v>
      </c>
    </row>
    <row r="41" spans="1:12" s="167" customFormat="1" ht="33" customHeight="1" x14ac:dyDescent="0.25">
      <c r="A41" s="163" t="s">
        <v>355</v>
      </c>
      <c r="B41" s="163" t="s">
        <v>356</v>
      </c>
      <c r="C41" s="165" t="s">
        <v>559</v>
      </c>
      <c r="D41" s="165" t="s">
        <v>559</v>
      </c>
      <c r="E41" s="166" t="s">
        <v>559</v>
      </c>
      <c r="F41" s="166" t="s">
        <v>559</v>
      </c>
      <c r="G41" s="166" t="s">
        <v>559</v>
      </c>
      <c r="H41" s="166" t="s">
        <v>559</v>
      </c>
      <c r="I41" s="166" t="s">
        <v>595</v>
      </c>
      <c r="J41" s="166" t="s">
        <v>595</v>
      </c>
      <c r="K41" s="166" t="s">
        <v>559</v>
      </c>
      <c r="L41" s="166" t="s">
        <v>559</v>
      </c>
    </row>
    <row r="42" spans="1:12" ht="51" customHeight="1" x14ac:dyDescent="0.25">
      <c r="A42" s="163" t="s">
        <v>15</v>
      </c>
      <c r="B42" s="164" t="s">
        <v>357</v>
      </c>
      <c r="C42" s="169">
        <v>46054</v>
      </c>
      <c r="D42" s="169">
        <v>46133</v>
      </c>
      <c r="E42" s="162" t="s">
        <v>559</v>
      </c>
      <c r="F42" s="162" t="s">
        <v>559</v>
      </c>
      <c r="G42" s="162" t="s">
        <v>559</v>
      </c>
      <c r="H42" s="162" t="s">
        <v>559</v>
      </c>
      <c r="I42" s="162" t="s">
        <v>595</v>
      </c>
      <c r="J42" s="162" t="s">
        <v>595</v>
      </c>
      <c r="K42" s="162" t="s">
        <v>559</v>
      </c>
      <c r="L42" s="162" t="s">
        <v>559</v>
      </c>
    </row>
    <row r="43" spans="1:12" ht="57" customHeight="1" x14ac:dyDescent="0.25">
      <c r="A43" s="163" t="s">
        <v>358</v>
      </c>
      <c r="B43" s="164" t="s">
        <v>359</v>
      </c>
      <c r="C43" s="168" t="s">
        <v>608</v>
      </c>
      <c r="D43" s="168" t="s">
        <v>608</v>
      </c>
      <c r="E43" s="162" t="s">
        <v>559</v>
      </c>
      <c r="F43" s="162" t="s">
        <v>559</v>
      </c>
      <c r="G43" s="162" t="s">
        <v>559</v>
      </c>
      <c r="H43" s="162" t="s">
        <v>559</v>
      </c>
      <c r="I43" s="162" t="s">
        <v>595</v>
      </c>
      <c r="J43" s="162" t="s">
        <v>595</v>
      </c>
      <c r="K43" s="162" t="s">
        <v>559</v>
      </c>
      <c r="L43" s="162" t="s">
        <v>559</v>
      </c>
    </row>
    <row r="44" spans="1:12" ht="15.95" customHeight="1" x14ac:dyDescent="0.25">
      <c r="A44" s="163" t="s">
        <v>360</v>
      </c>
      <c r="B44" s="164" t="s">
        <v>361</v>
      </c>
      <c r="C44" s="169">
        <f>D42</f>
        <v>46133</v>
      </c>
      <c r="D44" s="169">
        <v>46316</v>
      </c>
      <c r="E44" s="162" t="s">
        <v>559</v>
      </c>
      <c r="F44" s="162" t="s">
        <v>559</v>
      </c>
      <c r="G44" s="162" t="s">
        <v>559</v>
      </c>
      <c r="H44" s="162" t="s">
        <v>559</v>
      </c>
      <c r="I44" s="162" t="s">
        <v>595</v>
      </c>
      <c r="J44" s="162" t="s">
        <v>595</v>
      </c>
      <c r="K44" s="162" t="s">
        <v>559</v>
      </c>
      <c r="L44" s="162" t="s">
        <v>559</v>
      </c>
    </row>
    <row r="45" spans="1:12" ht="68.099999999999994" customHeight="1" x14ac:dyDescent="0.25">
      <c r="A45" s="163" t="s">
        <v>362</v>
      </c>
      <c r="B45" s="164" t="s">
        <v>363</v>
      </c>
      <c r="C45" s="168" t="s">
        <v>606</v>
      </c>
      <c r="D45" s="168" t="s">
        <v>606</v>
      </c>
      <c r="E45" s="162" t="s">
        <v>559</v>
      </c>
      <c r="F45" s="162" t="s">
        <v>559</v>
      </c>
      <c r="G45" s="162" t="s">
        <v>559</v>
      </c>
      <c r="H45" s="162" t="s">
        <v>559</v>
      </c>
      <c r="I45" s="162" t="s">
        <v>595</v>
      </c>
      <c r="J45" s="162" t="s">
        <v>595</v>
      </c>
      <c r="K45" s="162" t="s">
        <v>559</v>
      </c>
      <c r="L45" s="162" t="s">
        <v>559</v>
      </c>
    </row>
    <row r="46" spans="1:12" ht="155.1" customHeight="1" x14ac:dyDescent="0.25">
      <c r="A46" s="163" t="s">
        <v>364</v>
      </c>
      <c r="B46" s="164" t="s">
        <v>365</v>
      </c>
      <c r="C46" s="168" t="s">
        <v>606</v>
      </c>
      <c r="D46" s="168" t="s">
        <v>606</v>
      </c>
      <c r="E46" s="162" t="s">
        <v>559</v>
      </c>
      <c r="F46" s="162" t="s">
        <v>559</v>
      </c>
      <c r="G46" s="162" t="s">
        <v>559</v>
      </c>
      <c r="H46" s="162" t="s">
        <v>559</v>
      </c>
      <c r="I46" s="162" t="s">
        <v>595</v>
      </c>
      <c r="J46" s="162" t="s">
        <v>595</v>
      </c>
      <c r="K46" s="162" t="s">
        <v>559</v>
      </c>
      <c r="L46" s="162" t="s">
        <v>559</v>
      </c>
    </row>
    <row r="47" spans="1:12" ht="15.95" customHeight="1" x14ac:dyDescent="0.25">
      <c r="A47" s="163" t="s">
        <v>366</v>
      </c>
      <c r="B47" s="164" t="s">
        <v>367</v>
      </c>
      <c r="C47" s="169">
        <v>46317</v>
      </c>
      <c r="D47" s="169">
        <v>46356</v>
      </c>
      <c r="E47" s="162" t="s">
        <v>559</v>
      </c>
      <c r="F47" s="162" t="s">
        <v>559</v>
      </c>
      <c r="G47" s="162" t="s">
        <v>559</v>
      </c>
      <c r="H47" s="162" t="s">
        <v>559</v>
      </c>
      <c r="I47" s="162" t="s">
        <v>595</v>
      </c>
      <c r="J47" s="162" t="s">
        <v>595</v>
      </c>
      <c r="K47" s="162" t="s">
        <v>559</v>
      </c>
      <c r="L47" s="162" t="s">
        <v>559</v>
      </c>
    </row>
    <row r="48" spans="1:12" s="167" customFormat="1" ht="15.95" customHeight="1" x14ac:dyDescent="0.25">
      <c r="A48" s="163" t="s">
        <v>368</v>
      </c>
      <c r="B48" s="163" t="s">
        <v>369</v>
      </c>
      <c r="C48" s="165" t="s">
        <v>559</v>
      </c>
      <c r="D48" s="165" t="s">
        <v>559</v>
      </c>
      <c r="E48" s="166" t="s">
        <v>559</v>
      </c>
      <c r="F48" s="166" t="s">
        <v>559</v>
      </c>
      <c r="G48" s="166" t="s">
        <v>559</v>
      </c>
      <c r="H48" s="166" t="s">
        <v>559</v>
      </c>
      <c r="I48" s="166" t="s">
        <v>595</v>
      </c>
      <c r="J48" s="166" t="s">
        <v>595</v>
      </c>
      <c r="K48" s="166" t="s">
        <v>559</v>
      </c>
      <c r="L48" s="166" t="s">
        <v>559</v>
      </c>
    </row>
    <row r="49" spans="1:12" ht="33" customHeight="1" x14ac:dyDescent="0.25">
      <c r="A49" s="163" t="s">
        <v>18</v>
      </c>
      <c r="B49" s="164" t="s">
        <v>609</v>
      </c>
      <c r="C49" s="169">
        <v>46371</v>
      </c>
      <c r="D49" s="169">
        <v>46376</v>
      </c>
      <c r="E49" s="162" t="s">
        <v>559</v>
      </c>
      <c r="F49" s="162" t="s">
        <v>559</v>
      </c>
      <c r="G49" s="162" t="s">
        <v>559</v>
      </c>
      <c r="H49" s="162" t="s">
        <v>559</v>
      </c>
      <c r="I49" s="162" t="s">
        <v>595</v>
      </c>
      <c r="J49" s="162" t="s">
        <v>595</v>
      </c>
      <c r="K49" s="162" t="s">
        <v>559</v>
      </c>
      <c r="L49" s="162" t="s">
        <v>559</v>
      </c>
    </row>
    <row r="50" spans="1:12" ht="86.1" customHeight="1" x14ac:dyDescent="0.25">
      <c r="A50" s="163" t="s">
        <v>370</v>
      </c>
      <c r="B50" s="164" t="s">
        <v>371</v>
      </c>
      <c r="C50" s="169">
        <v>46383</v>
      </c>
      <c r="D50" s="169">
        <v>46383</v>
      </c>
      <c r="E50" s="162" t="s">
        <v>559</v>
      </c>
      <c r="F50" s="162" t="s">
        <v>559</v>
      </c>
      <c r="G50" s="162" t="s">
        <v>559</v>
      </c>
      <c r="H50" s="162" t="s">
        <v>559</v>
      </c>
      <c r="I50" s="162" t="s">
        <v>595</v>
      </c>
      <c r="J50" s="162" t="s">
        <v>595</v>
      </c>
      <c r="K50" s="162" t="s">
        <v>559</v>
      </c>
      <c r="L50" s="162" t="s">
        <v>559</v>
      </c>
    </row>
    <row r="51" spans="1:12" ht="51" customHeight="1" x14ac:dyDescent="0.25">
      <c r="A51" s="163" t="s">
        <v>372</v>
      </c>
      <c r="B51" s="164" t="s">
        <v>373</v>
      </c>
      <c r="C51" s="168" t="s">
        <v>606</v>
      </c>
      <c r="D51" s="168" t="s">
        <v>606</v>
      </c>
      <c r="E51" s="162" t="s">
        <v>559</v>
      </c>
      <c r="F51" s="162" t="s">
        <v>559</v>
      </c>
      <c r="G51" s="162" t="s">
        <v>559</v>
      </c>
      <c r="H51" s="162" t="s">
        <v>559</v>
      </c>
      <c r="I51" s="162" t="s">
        <v>595</v>
      </c>
      <c r="J51" s="162" t="s">
        <v>595</v>
      </c>
      <c r="K51" s="162" t="s">
        <v>559</v>
      </c>
      <c r="L51" s="162" t="s">
        <v>559</v>
      </c>
    </row>
    <row r="52" spans="1:12" ht="51" customHeight="1" x14ac:dyDescent="0.25">
      <c r="A52" s="163" t="s">
        <v>374</v>
      </c>
      <c r="B52" s="164" t="s">
        <v>375</v>
      </c>
      <c r="C52" s="168" t="s">
        <v>606</v>
      </c>
      <c r="D52" s="168" t="s">
        <v>606</v>
      </c>
      <c r="E52" s="162" t="s">
        <v>559</v>
      </c>
      <c r="F52" s="162" t="s">
        <v>559</v>
      </c>
      <c r="G52" s="162" t="s">
        <v>559</v>
      </c>
      <c r="H52" s="162" t="s">
        <v>559</v>
      </c>
      <c r="I52" s="162" t="s">
        <v>595</v>
      </c>
      <c r="J52" s="162" t="s">
        <v>595</v>
      </c>
      <c r="K52" s="162" t="s">
        <v>559</v>
      </c>
      <c r="L52" s="162" t="s">
        <v>559</v>
      </c>
    </row>
    <row r="53" spans="1:12" ht="33" customHeight="1" x14ac:dyDescent="0.25">
      <c r="A53" s="163" t="s">
        <v>376</v>
      </c>
      <c r="B53" s="164" t="s">
        <v>377</v>
      </c>
      <c r="C53" s="169">
        <v>46387</v>
      </c>
      <c r="D53" s="169">
        <v>46387</v>
      </c>
      <c r="E53" s="162" t="s">
        <v>559</v>
      </c>
      <c r="F53" s="162" t="s">
        <v>559</v>
      </c>
      <c r="G53" s="162" t="s">
        <v>559</v>
      </c>
      <c r="H53" s="162" t="s">
        <v>559</v>
      </c>
      <c r="I53" s="162" t="s">
        <v>595</v>
      </c>
      <c r="J53" s="162" t="s">
        <v>595</v>
      </c>
      <c r="K53" s="162" t="s">
        <v>559</v>
      </c>
      <c r="L53" s="162" t="s">
        <v>559</v>
      </c>
    </row>
    <row r="54" spans="1:12" ht="33" customHeight="1" x14ac:dyDescent="0.25">
      <c r="A54" s="163" t="s">
        <v>378</v>
      </c>
      <c r="B54" s="164" t="s">
        <v>610</v>
      </c>
      <c r="C54" s="168" t="s">
        <v>606</v>
      </c>
      <c r="D54" s="168" t="s">
        <v>606</v>
      </c>
      <c r="E54" s="162" t="s">
        <v>559</v>
      </c>
      <c r="F54" s="162" t="s">
        <v>559</v>
      </c>
      <c r="G54" s="162" t="s">
        <v>559</v>
      </c>
      <c r="H54" s="162" t="s">
        <v>559</v>
      </c>
      <c r="I54" s="162" t="s">
        <v>595</v>
      </c>
      <c r="J54" s="162" t="s">
        <v>595</v>
      </c>
      <c r="K54" s="162" t="s">
        <v>559</v>
      </c>
      <c r="L54" s="162" t="s">
        <v>559</v>
      </c>
    </row>
    <row r="55" spans="1:12" ht="11.1" customHeight="1" x14ac:dyDescent="0.25"/>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70833333333333304" right="0.70833333333333304" top="0.74791666666666701" bottom="0.74791666666666701" header="0.511811023622047" footer="0.511811023622047"/>
  <pageSetup paperSize="8" scale="43"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57</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dc:description/>
  <cp:lastModifiedBy>Evgeniy Diachkov</cp:lastModifiedBy>
  <cp:revision>16</cp:revision>
  <cp:lastPrinted>2015-11-30T14:18:17Z</cp:lastPrinted>
  <dcterms:created xsi:type="dcterms:W3CDTF">2015-08-16T15:31:05Z</dcterms:created>
  <dcterms:modified xsi:type="dcterms:W3CDTF">2025-11-10T15:21:31Z</dcterms:modified>
  <dc:language>ru-RU</dc:language>
</cp:coreProperties>
</file>